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11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14" i="1" l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K113" i="1"/>
  <c r="BK114" i="1" s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H104" i="1"/>
  <c r="BD104" i="1"/>
  <c r="AZ104" i="1"/>
  <c r="AV104" i="1"/>
  <c r="AR104" i="1"/>
  <c r="AN104" i="1"/>
  <c r="AJ104" i="1"/>
  <c r="AF104" i="1"/>
  <c r="AB104" i="1"/>
  <c r="X104" i="1"/>
  <c r="T104" i="1"/>
  <c r="P104" i="1"/>
  <c r="L104" i="1"/>
  <c r="H104" i="1"/>
  <c r="D104" i="1"/>
  <c r="BJ103" i="1"/>
  <c r="BJ104" i="1" s="1"/>
  <c r="BI103" i="1"/>
  <c r="BI104" i="1" s="1"/>
  <c r="BH103" i="1"/>
  <c r="BG103" i="1"/>
  <c r="BG104" i="1" s="1"/>
  <c r="BF103" i="1"/>
  <c r="BF104" i="1" s="1"/>
  <c r="BE103" i="1"/>
  <c r="BE104" i="1" s="1"/>
  <c r="BD103" i="1"/>
  <c r="BC103" i="1"/>
  <c r="BC104" i="1" s="1"/>
  <c r="BB103" i="1"/>
  <c r="BB104" i="1" s="1"/>
  <c r="BA103" i="1"/>
  <c r="BA104" i="1" s="1"/>
  <c r="AZ103" i="1"/>
  <c r="AY103" i="1"/>
  <c r="AY104" i="1" s="1"/>
  <c r="AX103" i="1"/>
  <c r="AX104" i="1" s="1"/>
  <c r="AW103" i="1"/>
  <c r="AW104" i="1" s="1"/>
  <c r="AV103" i="1"/>
  <c r="AU103" i="1"/>
  <c r="AU104" i="1" s="1"/>
  <c r="AT103" i="1"/>
  <c r="AT104" i="1" s="1"/>
  <c r="AS103" i="1"/>
  <c r="AS104" i="1" s="1"/>
  <c r="AR103" i="1"/>
  <c r="AQ103" i="1"/>
  <c r="AQ104" i="1" s="1"/>
  <c r="AP103" i="1"/>
  <c r="AP104" i="1" s="1"/>
  <c r="AO103" i="1"/>
  <c r="AO104" i="1" s="1"/>
  <c r="AN103" i="1"/>
  <c r="AM103" i="1"/>
  <c r="AM104" i="1" s="1"/>
  <c r="AL103" i="1"/>
  <c r="AL104" i="1" s="1"/>
  <c r="AK103" i="1"/>
  <c r="AK104" i="1" s="1"/>
  <c r="AJ103" i="1"/>
  <c r="AI103" i="1"/>
  <c r="AI104" i="1" s="1"/>
  <c r="AH103" i="1"/>
  <c r="AH104" i="1" s="1"/>
  <c r="AG103" i="1"/>
  <c r="AG104" i="1" s="1"/>
  <c r="AF103" i="1"/>
  <c r="AE103" i="1"/>
  <c r="AE104" i="1" s="1"/>
  <c r="AD103" i="1"/>
  <c r="AD104" i="1" s="1"/>
  <c r="AC103" i="1"/>
  <c r="AC104" i="1" s="1"/>
  <c r="AB103" i="1"/>
  <c r="AA103" i="1"/>
  <c r="AA104" i="1" s="1"/>
  <c r="Z103" i="1"/>
  <c r="Z104" i="1" s="1"/>
  <c r="Y103" i="1"/>
  <c r="Y104" i="1" s="1"/>
  <c r="X103" i="1"/>
  <c r="W103" i="1"/>
  <c r="W104" i="1" s="1"/>
  <c r="V103" i="1"/>
  <c r="V104" i="1" s="1"/>
  <c r="U103" i="1"/>
  <c r="U104" i="1" s="1"/>
  <c r="T103" i="1"/>
  <c r="S103" i="1"/>
  <c r="S104" i="1" s="1"/>
  <c r="R103" i="1"/>
  <c r="R104" i="1" s="1"/>
  <c r="Q103" i="1"/>
  <c r="Q104" i="1" s="1"/>
  <c r="P103" i="1"/>
  <c r="O103" i="1"/>
  <c r="O104" i="1" s="1"/>
  <c r="N103" i="1"/>
  <c r="N104" i="1" s="1"/>
  <c r="M103" i="1"/>
  <c r="M104" i="1" s="1"/>
  <c r="L103" i="1"/>
  <c r="K103" i="1"/>
  <c r="K104" i="1" s="1"/>
  <c r="J103" i="1"/>
  <c r="J104" i="1" s="1"/>
  <c r="I103" i="1"/>
  <c r="I104" i="1" s="1"/>
  <c r="H103" i="1"/>
  <c r="G103" i="1"/>
  <c r="G104" i="1" s="1"/>
  <c r="F103" i="1"/>
  <c r="F104" i="1" s="1"/>
  <c r="E103" i="1"/>
  <c r="E104" i="1" s="1"/>
  <c r="D103" i="1"/>
  <c r="C103" i="1"/>
  <c r="C104" i="1" s="1"/>
  <c r="BK102" i="1"/>
  <c r="BK101" i="1"/>
  <c r="BK100" i="1"/>
  <c r="BK99" i="1"/>
  <c r="BK98" i="1"/>
  <c r="BK103" i="1" s="1"/>
  <c r="BK104" i="1" s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K94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K88" i="1"/>
  <c r="BK90" i="1" s="1"/>
  <c r="BG85" i="1"/>
  <c r="BC85" i="1"/>
  <c r="AY85" i="1"/>
  <c r="AU85" i="1"/>
  <c r="AQ85" i="1"/>
  <c r="AM85" i="1"/>
  <c r="AI85" i="1"/>
  <c r="AE85" i="1"/>
  <c r="AA85" i="1"/>
  <c r="W85" i="1"/>
  <c r="S85" i="1"/>
  <c r="O85" i="1"/>
  <c r="K85" i="1"/>
  <c r="G85" i="1"/>
  <c r="C85" i="1"/>
  <c r="BJ84" i="1"/>
  <c r="BJ85" i="1" s="1"/>
  <c r="BI84" i="1"/>
  <c r="BI85" i="1" s="1"/>
  <c r="BH84" i="1"/>
  <c r="BH85" i="1" s="1"/>
  <c r="BG84" i="1"/>
  <c r="BF84" i="1"/>
  <c r="BF85" i="1" s="1"/>
  <c r="BE84" i="1"/>
  <c r="BE85" i="1" s="1"/>
  <c r="BD84" i="1"/>
  <c r="BD85" i="1" s="1"/>
  <c r="BC84" i="1"/>
  <c r="BB84" i="1"/>
  <c r="BB85" i="1" s="1"/>
  <c r="BA84" i="1"/>
  <c r="BA85" i="1" s="1"/>
  <c r="AZ84" i="1"/>
  <c r="AZ85" i="1" s="1"/>
  <c r="AY84" i="1"/>
  <c r="AX84" i="1"/>
  <c r="AX85" i="1" s="1"/>
  <c r="AW84" i="1"/>
  <c r="AW85" i="1" s="1"/>
  <c r="AV84" i="1"/>
  <c r="AV85" i="1" s="1"/>
  <c r="AU84" i="1"/>
  <c r="AT84" i="1"/>
  <c r="AT85" i="1" s="1"/>
  <c r="AS84" i="1"/>
  <c r="AS85" i="1" s="1"/>
  <c r="AR84" i="1"/>
  <c r="AR85" i="1" s="1"/>
  <c r="AQ84" i="1"/>
  <c r="AP84" i="1"/>
  <c r="AP85" i="1" s="1"/>
  <c r="AO84" i="1"/>
  <c r="AO85" i="1" s="1"/>
  <c r="AN84" i="1"/>
  <c r="AN85" i="1" s="1"/>
  <c r="AM84" i="1"/>
  <c r="AL84" i="1"/>
  <c r="AL85" i="1" s="1"/>
  <c r="AK84" i="1"/>
  <c r="AK85" i="1" s="1"/>
  <c r="AJ84" i="1"/>
  <c r="AJ85" i="1" s="1"/>
  <c r="AI84" i="1"/>
  <c r="AH84" i="1"/>
  <c r="AH85" i="1" s="1"/>
  <c r="AG84" i="1"/>
  <c r="AG85" i="1" s="1"/>
  <c r="AF84" i="1"/>
  <c r="AF85" i="1" s="1"/>
  <c r="AE84" i="1"/>
  <c r="AD84" i="1"/>
  <c r="AD85" i="1" s="1"/>
  <c r="AC84" i="1"/>
  <c r="AC85" i="1" s="1"/>
  <c r="AB84" i="1"/>
  <c r="AB85" i="1" s="1"/>
  <c r="AA84" i="1"/>
  <c r="Z84" i="1"/>
  <c r="Z85" i="1" s="1"/>
  <c r="Y84" i="1"/>
  <c r="Y85" i="1" s="1"/>
  <c r="X84" i="1"/>
  <c r="X85" i="1" s="1"/>
  <c r="W84" i="1"/>
  <c r="V84" i="1"/>
  <c r="V85" i="1" s="1"/>
  <c r="U84" i="1"/>
  <c r="U85" i="1" s="1"/>
  <c r="T84" i="1"/>
  <c r="T85" i="1" s="1"/>
  <c r="S84" i="1"/>
  <c r="R84" i="1"/>
  <c r="R85" i="1" s="1"/>
  <c r="Q84" i="1"/>
  <c r="Q85" i="1" s="1"/>
  <c r="P84" i="1"/>
  <c r="P85" i="1" s="1"/>
  <c r="O84" i="1"/>
  <c r="N84" i="1"/>
  <c r="N85" i="1" s="1"/>
  <c r="M84" i="1"/>
  <c r="M85" i="1" s="1"/>
  <c r="L84" i="1"/>
  <c r="L85" i="1" s="1"/>
  <c r="K84" i="1"/>
  <c r="J84" i="1"/>
  <c r="J85" i="1" s="1"/>
  <c r="I84" i="1"/>
  <c r="I85" i="1" s="1"/>
  <c r="H84" i="1"/>
  <c r="H85" i="1" s="1"/>
  <c r="G84" i="1"/>
  <c r="F84" i="1"/>
  <c r="F85" i="1" s="1"/>
  <c r="E84" i="1"/>
  <c r="E85" i="1" s="1"/>
  <c r="D84" i="1"/>
  <c r="D85" i="1" s="1"/>
  <c r="C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84" i="1" s="1"/>
  <c r="BK85" i="1" s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K57" i="1"/>
  <c r="BK56" i="1"/>
  <c r="BK58" i="1" s="1"/>
  <c r="BJ51" i="1"/>
  <c r="BJ52" i="1" s="1"/>
  <c r="BI51" i="1"/>
  <c r="BI52" i="1" s="1"/>
  <c r="BH51" i="1"/>
  <c r="BG51" i="1"/>
  <c r="BG52" i="1" s="1"/>
  <c r="BF51" i="1"/>
  <c r="BF52" i="1" s="1"/>
  <c r="BE51" i="1"/>
  <c r="BE52" i="1" s="1"/>
  <c r="BD51" i="1"/>
  <c r="BC51" i="1"/>
  <c r="BC52" i="1" s="1"/>
  <c r="BB51" i="1"/>
  <c r="BB52" i="1" s="1"/>
  <c r="BA51" i="1"/>
  <c r="BA52" i="1" s="1"/>
  <c r="AZ51" i="1"/>
  <c r="AY51" i="1"/>
  <c r="AY52" i="1" s="1"/>
  <c r="AX51" i="1"/>
  <c r="AX52" i="1" s="1"/>
  <c r="AW51" i="1"/>
  <c r="AW52" i="1" s="1"/>
  <c r="AV51" i="1"/>
  <c r="AU51" i="1"/>
  <c r="AU52" i="1" s="1"/>
  <c r="AT51" i="1"/>
  <c r="AT52" i="1" s="1"/>
  <c r="AS51" i="1"/>
  <c r="AS52" i="1" s="1"/>
  <c r="AR51" i="1"/>
  <c r="AQ51" i="1"/>
  <c r="AQ52" i="1" s="1"/>
  <c r="AP51" i="1"/>
  <c r="AP52" i="1" s="1"/>
  <c r="AO51" i="1"/>
  <c r="AO52" i="1" s="1"/>
  <c r="AN51" i="1"/>
  <c r="AM51" i="1"/>
  <c r="AM52" i="1" s="1"/>
  <c r="AL51" i="1"/>
  <c r="AL52" i="1" s="1"/>
  <c r="AK51" i="1"/>
  <c r="AK52" i="1" s="1"/>
  <c r="AJ51" i="1"/>
  <c r="AI51" i="1"/>
  <c r="AI52" i="1" s="1"/>
  <c r="AH51" i="1"/>
  <c r="AH52" i="1" s="1"/>
  <c r="AG51" i="1"/>
  <c r="AG52" i="1" s="1"/>
  <c r="AF51" i="1"/>
  <c r="AE51" i="1"/>
  <c r="AE52" i="1" s="1"/>
  <c r="AD51" i="1"/>
  <c r="AD52" i="1" s="1"/>
  <c r="AC51" i="1"/>
  <c r="AC52" i="1" s="1"/>
  <c r="AB51" i="1"/>
  <c r="AA51" i="1"/>
  <c r="AA52" i="1" s="1"/>
  <c r="Z51" i="1"/>
  <c r="Z52" i="1" s="1"/>
  <c r="Y51" i="1"/>
  <c r="Y52" i="1" s="1"/>
  <c r="X51" i="1"/>
  <c r="W51" i="1"/>
  <c r="W52" i="1" s="1"/>
  <c r="V51" i="1"/>
  <c r="V52" i="1" s="1"/>
  <c r="U51" i="1"/>
  <c r="U52" i="1" s="1"/>
  <c r="T51" i="1"/>
  <c r="S51" i="1"/>
  <c r="S52" i="1" s="1"/>
  <c r="R51" i="1"/>
  <c r="R52" i="1" s="1"/>
  <c r="Q51" i="1"/>
  <c r="Q52" i="1" s="1"/>
  <c r="P51" i="1"/>
  <c r="O51" i="1"/>
  <c r="O52" i="1" s="1"/>
  <c r="N51" i="1"/>
  <c r="N52" i="1" s="1"/>
  <c r="M51" i="1"/>
  <c r="M52" i="1" s="1"/>
  <c r="L51" i="1"/>
  <c r="K51" i="1"/>
  <c r="K52" i="1" s="1"/>
  <c r="J51" i="1"/>
  <c r="J52" i="1" s="1"/>
  <c r="I51" i="1"/>
  <c r="I52" i="1" s="1"/>
  <c r="H51" i="1"/>
  <c r="G51" i="1"/>
  <c r="G52" i="1" s="1"/>
  <c r="F51" i="1"/>
  <c r="F52" i="1" s="1"/>
  <c r="E51" i="1"/>
  <c r="E52" i="1" s="1"/>
  <c r="D51" i="1"/>
  <c r="C51" i="1"/>
  <c r="C52" i="1" s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51" i="1" s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K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K30" i="1"/>
  <c r="BJ29" i="1"/>
  <c r="BI29" i="1"/>
  <c r="BH29" i="1"/>
  <c r="BH52" i="1" s="1"/>
  <c r="BG29" i="1"/>
  <c r="BF29" i="1"/>
  <c r="BE29" i="1"/>
  <c r="BD29" i="1"/>
  <c r="BD52" i="1" s="1"/>
  <c r="BC29" i="1"/>
  <c r="BB29" i="1"/>
  <c r="BA29" i="1"/>
  <c r="AZ29" i="1"/>
  <c r="AZ52" i="1" s="1"/>
  <c r="AY29" i="1"/>
  <c r="AX29" i="1"/>
  <c r="AW29" i="1"/>
  <c r="AV29" i="1"/>
  <c r="AV52" i="1" s="1"/>
  <c r="AU29" i="1"/>
  <c r="AT29" i="1"/>
  <c r="AS29" i="1"/>
  <c r="AR29" i="1"/>
  <c r="AR52" i="1" s="1"/>
  <c r="AQ29" i="1"/>
  <c r="AP29" i="1"/>
  <c r="AO29" i="1"/>
  <c r="AN29" i="1"/>
  <c r="AN52" i="1" s="1"/>
  <c r="AM29" i="1"/>
  <c r="AL29" i="1"/>
  <c r="AK29" i="1"/>
  <c r="AJ29" i="1"/>
  <c r="AJ52" i="1" s="1"/>
  <c r="AI29" i="1"/>
  <c r="AH29" i="1"/>
  <c r="AG29" i="1"/>
  <c r="AF29" i="1"/>
  <c r="AF52" i="1" s="1"/>
  <c r="AE29" i="1"/>
  <c r="AD29" i="1"/>
  <c r="AC29" i="1"/>
  <c r="AB29" i="1"/>
  <c r="AB52" i="1" s="1"/>
  <c r="AA29" i="1"/>
  <c r="Z29" i="1"/>
  <c r="Y29" i="1"/>
  <c r="X29" i="1"/>
  <c r="X52" i="1" s="1"/>
  <c r="W29" i="1"/>
  <c r="V29" i="1"/>
  <c r="U29" i="1"/>
  <c r="T29" i="1"/>
  <c r="T52" i="1" s="1"/>
  <c r="S29" i="1"/>
  <c r="R29" i="1"/>
  <c r="Q29" i="1"/>
  <c r="P29" i="1"/>
  <c r="P52" i="1" s="1"/>
  <c r="O29" i="1"/>
  <c r="N29" i="1"/>
  <c r="M29" i="1"/>
  <c r="L29" i="1"/>
  <c r="L52" i="1" s="1"/>
  <c r="K29" i="1"/>
  <c r="J29" i="1"/>
  <c r="I29" i="1"/>
  <c r="H29" i="1"/>
  <c r="H52" i="1" s="1"/>
  <c r="G29" i="1"/>
  <c r="F29" i="1"/>
  <c r="E29" i="1"/>
  <c r="D29" i="1"/>
  <c r="D52" i="1" s="1"/>
  <c r="C29" i="1"/>
  <c r="BK28" i="1"/>
  <c r="BK27" i="1"/>
  <c r="BK26" i="1"/>
  <c r="BK25" i="1"/>
  <c r="BK24" i="1"/>
  <c r="BK23" i="1"/>
  <c r="BK22" i="1"/>
  <c r="BK29" i="1" s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K18" i="1"/>
  <c r="BK20" i="1" s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M110" i="1" l="1"/>
  <c r="I110" i="1"/>
  <c r="U110" i="1"/>
  <c r="AC110" i="1"/>
  <c r="AG110" i="1"/>
  <c r="AS110" i="1"/>
  <c r="BA110" i="1"/>
  <c r="BI110" i="1"/>
  <c r="BK52" i="1"/>
  <c r="F110" i="1"/>
  <c r="J110" i="1"/>
  <c r="N110" i="1"/>
  <c r="R110" i="1"/>
  <c r="V110" i="1"/>
  <c r="Z110" i="1"/>
  <c r="AD110" i="1"/>
  <c r="AH110" i="1"/>
  <c r="AL110" i="1"/>
  <c r="AP110" i="1"/>
  <c r="AT110" i="1"/>
  <c r="AX110" i="1"/>
  <c r="BB110" i="1"/>
  <c r="BF110" i="1"/>
  <c r="BJ110" i="1"/>
  <c r="C110" i="1"/>
  <c r="G110" i="1"/>
  <c r="K110" i="1"/>
  <c r="O110" i="1"/>
  <c r="S110" i="1"/>
  <c r="W110" i="1"/>
  <c r="AA110" i="1"/>
  <c r="AE110" i="1"/>
  <c r="AI110" i="1"/>
  <c r="AM110" i="1"/>
  <c r="AQ110" i="1"/>
  <c r="AU110" i="1"/>
  <c r="AY110" i="1"/>
  <c r="BC110" i="1"/>
  <c r="BG110" i="1"/>
  <c r="BK110" i="1"/>
  <c r="E110" i="1"/>
  <c r="Q110" i="1"/>
  <c r="Y110" i="1"/>
  <c r="AK110" i="1"/>
  <c r="AO110" i="1"/>
  <c r="AW110" i="1"/>
  <c r="BE110" i="1"/>
  <c r="D110" i="1"/>
  <c r="H110" i="1"/>
  <c r="L110" i="1"/>
  <c r="P110" i="1"/>
  <c r="T110" i="1"/>
  <c r="X110" i="1"/>
  <c r="AB110" i="1"/>
  <c r="AF110" i="1"/>
  <c r="AJ110" i="1"/>
  <c r="AN110" i="1"/>
  <c r="AR110" i="1"/>
  <c r="AV110" i="1"/>
  <c r="AZ110" i="1"/>
  <c r="BD110" i="1"/>
  <c r="BH110" i="1"/>
</calcChain>
</file>

<file path=xl/sharedStrings.xml><?xml version="1.0" encoding="utf-8"?>
<sst xmlns="http://schemas.openxmlformats.org/spreadsheetml/2006/main" count="145" uniqueCount="120">
  <si>
    <t>Sl. No.</t>
  </si>
  <si>
    <t>Scheme Category/ Scheme Name</t>
  </si>
  <si>
    <t>UTI - Mutual Fund: AVG.Net Assets Under Management (AAUM) as on 3OTH  NOV-2022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</si>
  <si>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</si>
  <si>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</si>
  <si>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</si>
  <si>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</si>
  <si>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</si>
  <si>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</si>
  <si>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</si>
  <si>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</si>
  <si>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</si>
  <si>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</si>
  <si>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</si>
  <si>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</si>
  <si>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</si>
  <si>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</si>
  <si>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</si>
  <si>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</si>
  <si>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</si>
  <si>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</si>
  <si>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</si>
  <si>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</si>
  <si>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</si>
  <si>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</si>
  <si>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</si>
  <si>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</si>
  <si>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</si>
  <si>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</si>
  <si>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</si>
  <si>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</si>
  <si>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XXXIII - I (1135 days)</t>
  </si>
  <si>
    <t>UTI Fixed Term Income Fund - Series XXXV - I (1260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</si>
  <si>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</si>
  <si>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</si>
  <si>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</si>
  <si>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</si>
  <si>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</si>
  <si>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</si>
  <si>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</si>
  <si>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</si>
  <si>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</si>
  <si>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</si>
  <si>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</si>
  <si>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</si>
  <si>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</si>
  <si>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</si>
  <si>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</si>
  <si>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</si>
  <si>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</si>
  <si>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</si>
  <si>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</si>
  <si>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</si>
  <si>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</si>
  <si>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</si>
  <si>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</si>
  <si>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</si>
  <si>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</si>
  <si>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</si>
  <si>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</si>
  <si>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</si>
  <si>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</si>
  <si>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</si>
  <si>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</si>
  <si>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</si>
  <si>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</si>
  <si>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</si>
  <si>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</si>
  <si>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</si>
  <si>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</si>
  <si>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</si>
  <si>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</si>
  <si>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</si>
  <si>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</si>
  <si>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</si>
  <si>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</si>
  <si>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</si>
  <si>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</si>
  <si>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</si>
  <si>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</si>
  <si>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</si>
  <si>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</si>
  <si>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</si>
  <si>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</si>
  <si>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</si>
  <si>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</si>
  <si>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</si>
  <si>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</si>
  <si>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</si>
  <si>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</si>
  <si>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</si>
  <si>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</si>
  <si>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</si>
  <si>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</si>
  <si>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</si>
  <si>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</si>
  <si>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</si>
  <si>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</si>
  <si>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</si>
  <si>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</si>
  <si>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</si>
  <si>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</si>
  <si>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</si>
  <si>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</si>
  <si>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</si>
  <si>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</si>
  <si>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</si>
  <si>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</si>
  <si>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</si>
  <si>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</si>
  <si>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</si>
  <si>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UTI Gold ETF Fund of Fund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</si>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</sst>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92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19" xfId="3" applyNumberFormat="1" applyFont="1" applyFill="1" applyBorder="1"/>
    <xf numFmtId="43" fontId="2" fillId="0" borderId="19" xfId="1" applyFont="1" applyFill="1" applyBorder="1"/>
    <xf numFmtId="43" fontId="2" fillId="0" borderId="20" xfId="1" applyFont="1" applyFill="1" applyBorder="1"/>
    <xf numFmtId="0" fontId="7" fillId="0" borderId="34" xfId="0" applyFont="1" applyFill="1" applyBorder="1"/>
    <xf numFmtId="2" fontId="9" fillId="0" borderId="35" xfId="3" applyNumberFormat="1" applyFont="1" applyFill="1" applyBorder="1"/>
    <xf numFmtId="43" fontId="2" fillId="0" borderId="35" xfId="1" applyFont="1" applyFill="1" applyBorder="1"/>
    <xf numFmtId="43" fontId="2" fillId="0" borderId="36" xfId="1" applyFont="1" applyFill="1" applyBorder="1"/>
    <xf numFmtId="0" fontId="2" fillId="0" borderId="0" xfId="0" applyFont="1" applyFill="1"/>
    <xf numFmtId="43" fontId="2" fillId="0" borderId="0" xfId="1" applyFont="1" applyFill="1"/>
    <xf numFmtId="43" fontId="10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27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80.87</v>
      </c>
      <c r="E13" s="33">
        <v>0</v>
      </c>
      <c r="F13" s="33">
        <v>0</v>
      </c>
      <c r="G13" s="33">
        <v>0</v>
      </c>
      <c r="H13" s="33">
        <v>30.47</v>
      </c>
      <c r="I13" s="33">
        <v>5364.63</v>
      </c>
      <c r="J13" s="33">
        <v>293.23</v>
      </c>
      <c r="K13" s="33">
        <v>0</v>
      </c>
      <c r="L13" s="33">
        <v>183.91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17.149999999999999</v>
      </c>
      <c r="S13" s="33">
        <v>130.93</v>
      </c>
      <c r="T13" s="33">
        <v>28.76</v>
      </c>
      <c r="U13" s="33">
        <v>0</v>
      </c>
      <c r="V13" s="33">
        <v>54.78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1.02</v>
      </c>
      <c r="AC13" s="33">
        <v>4.0999999999999996</v>
      </c>
      <c r="AD13" s="33">
        <v>0</v>
      </c>
      <c r="AE13" s="33">
        <v>0</v>
      </c>
      <c r="AF13" s="33">
        <v>10.15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0.9</v>
      </c>
      <c r="AM13" s="33">
        <v>1.66</v>
      </c>
      <c r="AN13" s="33">
        <v>0.31</v>
      </c>
      <c r="AO13" s="33">
        <v>0</v>
      </c>
      <c r="AP13" s="33">
        <v>2.29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35.57</v>
      </c>
      <c r="AW13" s="33">
        <v>700.05</v>
      </c>
      <c r="AX13" s="33">
        <v>1.36</v>
      </c>
      <c r="AY13" s="33">
        <v>0</v>
      </c>
      <c r="AZ13" s="33">
        <v>279.47000000000003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73.02</v>
      </c>
      <c r="BG13" s="33">
        <v>143.79</v>
      </c>
      <c r="BH13" s="33">
        <v>7.83</v>
      </c>
      <c r="BI13" s="33">
        <v>0</v>
      </c>
      <c r="BJ13" s="33">
        <v>132.96</v>
      </c>
      <c r="BK13" s="34">
        <f>SUM(C13:BJ13)</f>
        <v>7579.2100000000009</v>
      </c>
    </row>
    <row r="14" spans="1:63" x14ac:dyDescent="0.2">
      <c r="A14" s="35"/>
      <c r="B14" s="32" t="s">
        <v>16</v>
      </c>
      <c r="C14" s="36">
        <v>0</v>
      </c>
      <c r="D14" s="36">
        <v>2506.9299999999998</v>
      </c>
      <c r="E14" s="36">
        <v>221.18</v>
      </c>
      <c r="F14" s="36">
        <v>0</v>
      </c>
      <c r="G14" s="36">
        <v>0</v>
      </c>
      <c r="H14" s="36">
        <v>43.35</v>
      </c>
      <c r="I14" s="36">
        <v>17938.280000000002</v>
      </c>
      <c r="J14" s="36">
        <v>1068</v>
      </c>
      <c r="K14" s="36">
        <v>0</v>
      </c>
      <c r="L14" s="36">
        <v>707.05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25.78</v>
      </c>
      <c r="S14" s="36">
        <v>980.75</v>
      </c>
      <c r="T14" s="36">
        <v>96.15</v>
      </c>
      <c r="U14" s="36">
        <v>0</v>
      </c>
      <c r="V14" s="36">
        <v>81.93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0.78</v>
      </c>
      <c r="AC14" s="36">
        <v>6.5</v>
      </c>
      <c r="AD14" s="36">
        <v>0</v>
      </c>
      <c r="AE14" s="36">
        <v>0</v>
      </c>
      <c r="AF14" s="36">
        <v>14.68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0.36</v>
      </c>
      <c r="AM14" s="36">
        <v>0.18</v>
      </c>
      <c r="AN14" s="36">
        <v>0</v>
      </c>
      <c r="AO14" s="36">
        <v>0</v>
      </c>
      <c r="AP14" s="36">
        <v>3.91</v>
      </c>
      <c r="AQ14" s="36">
        <v>0</v>
      </c>
      <c r="AR14" s="36">
        <v>113.55</v>
      </c>
      <c r="AS14" s="36">
        <v>0</v>
      </c>
      <c r="AT14" s="36">
        <v>0</v>
      </c>
      <c r="AU14" s="36">
        <v>0</v>
      </c>
      <c r="AV14" s="36">
        <v>49.97</v>
      </c>
      <c r="AW14" s="36">
        <v>4336.6400000000003</v>
      </c>
      <c r="AX14" s="36">
        <v>34.619999999999997</v>
      </c>
      <c r="AY14" s="36">
        <v>0</v>
      </c>
      <c r="AZ14" s="36">
        <v>444.91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58.15</v>
      </c>
      <c r="BG14" s="36">
        <v>118.42</v>
      </c>
      <c r="BH14" s="36">
        <v>20.34</v>
      </c>
      <c r="BI14" s="36">
        <v>0</v>
      </c>
      <c r="BJ14" s="36">
        <v>121.94</v>
      </c>
      <c r="BK14" s="34">
        <f>SUM(C14:BJ14)</f>
        <v>28994.35</v>
      </c>
    </row>
    <row r="15" spans="1:63" ht="13.5" thickBot="1" x14ac:dyDescent="0.25">
      <c r="A15" s="35"/>
      <c r="B15" s="32" t="s">
        <v>17</v>
      </c>
      <c r="C15" s="36">
        <v>0</v>
      </c>
      <c r="D15" s="36">
        <v>11.15</v>
      </c>
      <c r="E15" s="36">
        <v>0</v>
      </c>
      <c r="F15" s="36">
        <v>0</v>
      </c>
      <c r="G15" s="36">
        <v>0</v>
      </c>
      <c r="H15" s="36">
        <v>15.36</v>
      </c>
      <c r="I15" s="36">
        <v>5903.64</v>
      </c>
      <c r="J15" s="36">
        <v>37.659999999999997</v>
      </c>
      <c r="K15" s="36">
        <v>0</v>
      </c>
      <c r="L15" s="36">
        <v>151.08000000000001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4.13</v>
      </c>
      <c r="S15" s="36">
        <v>1736.8</v>
      </c>
      <c r="T15" s="36">
        <v>57.5</v>
      </c>
      <c r="U15" s="36">
        <v>0</v>
      </c>
      <c r="V15" s="36">
        <v>24.9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0.08</v>
      </c>
      <c r="AC15" s="36">
        <v>0.42</v>
      </c>
      <c r="AD15" s="36">
        <v>0</v>
      </c>
      <c r="AE15" s="36">
        <v>0</v>
      </c>
      <c r="AF15" s="36">
        <v>3.16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0.12</v>
      </c>
      <c r="AM15" s="36">
        <v>0.09</v>
      </c>
      <c r="AN15" s="36">
        <v>0</v>
      </c>
      <c r="AO15" s="36">
        <v>0</v>
      </c>
      <c r="AP15" s="36">
        <v>0.53</v>
      </c>
      <c r="AQ15" s="36">
        <v>0</v>
      </c>
      <c r="AR15" s="36">
        <v>101.51</v>
      </c>
      <c r="AS15" s="36">
        <v>0</v>
      </c>
      <c r="AT15" s="36">
        <v>0</v>
      </c>
      <c r="AU15" s="36">
        <v>0</v>
      </c>
      <c r="AV15" s="36">
        <v>12.29</v>
      </c>
      <c r="AW15" s="36">
        <v>1365.41</v>
      </c>
      <c r="AX15" s="36">
        <v>30.26</v>
      </c>
      <c r="AY15" s="36">
        <v>0</v>
      </c>
      <c r="AZ15" s="36">
        <v>588.85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25.64</v>
      </c>
      <c r="BG15" s="36">
        <v>43.21</v>
      </c>
      <c r="BH15" s="36">
        <v>10.18</v>
      </c>
      <c r="BI15" s="36">
        <v>0</v>
      </c>
      <c r="BJ15" s="36">
        <v>54.63</v>
      </c>
      <c r="BK15" s="34">
        <f>SUM(C15:BJ15)</f>
        <v>10178.599999999999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2598.9499999999998</v>
      </c>
      <c r="E16" s="39">
        <f t="shared" si="0"/>
        <v>221.18</v>
      </c>
      <c r="F16" s="39">
        <f t="shared" si="0"/>
        <v>0</v>
      </c>
      <c r="G16" s="39">
        <f t="shared" si="0"/>
        <v>0</v>
      </c>
      <c r="H16" s="39">
        <f t="shared" si="0"/>
        <v>89.179999999999993</v>
      </c>
      <c r="I16" s="39">
        <f t="shared" si="0"/>
        <v>29206.550000000003</v>
      </c>
      <c r="J16" s="39">
        <f t="shared" si="0"/>
        <v>1398.89</v>
      </c>
      <c r="K16" s="39">
        <f t="shared" si="0"/>
        <v>0</v>
      </c>
      <c r="L16" s="39">
        <f t="shared" si="0"/>
        <v>1042.04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47.06</v>
      </c>
      <c r="S16" s="39">
        <f t="shared" si="0"/>
        <v>2848.48</v>
      </c>
      <c r="T16" s="39">
        <f t="shared" si="0"/>
        <v>182.41000000000003</v>
      </c>
      <c r="U16" s="39">
        <f t="shared" si="0"/>
        <v>0</v>
      </c>
      <c r="V16" s="39">
        <f t="shared" si="0"/>
        <v>161.61000000000001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1.8800000000000001</v>
      </c>
      <c r="AC16" s="39">
        <f t="shared" si="0"/>
        <v>11.02</v>
      </c>
      <c r="AD16" s="39">
        <f t="shared" si="0"/>
        <v>0</v>
      </c>
      <c r="AE16" s="39">
        <f t="shared" si="0"/>
        <v>0</v>
      </c>
      <c r="AF16" s="39">
        <f t="shared" si="0"/>
        <v>27.99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1.38</v>
      </c>
      <c r="AM16" s="39">
        <f t="shared" si="0"/>
        <v>1.93</v>
      </c>
      <c r="AN16" s="39">
        <f t="shared" si="0"/>
        <v>0.31</v>
      </c>
      <c r="AO16" s="39">
        <f t="shared" si="0"/>
        <v>0</v>
      </c>
      <c r="AP16" s="39">
        <f t="shared" si="0"/>
        <v>6.73</v>
      </c>
      <c r="AQ16" s="39">
        <f t="shared" si="0"/>
        <v>0</v>
      </c>
      <c r="AR16" s="39">
        <f t="shared" si="0"/>
        <v>215.06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97.829999999999984</v>
      </c>
      <c r="AW16" s="39">
        <f t="shared" si="0"/>
        <v>6402.1</v>
      </c>
      <c r="AX16" s="39">
        <f t="shared" si="0"/>
        <v>66.239999999999995</v>
      </c>
      <c r="AY16" s="39">
        <f t="shared" si="0"/>
        <v>0</v>
      </c>
      <c r="AZ16" s="39">
        <f t="shared" si="0"/>
        <v>1313.23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156.81</v>
      </c>
      <c r="BG16" s="39">
        <f t="shared" si="0"/>
        <v>305.41999999999996</v>
      </c>
      <c r="BH16" s="39">
        <f t="shared" si="0"/>
        <v>38.35</v>
      </c>
      <c r="BI16" s="39">
        <f t="shared" si="0"/>
        <v>0</v>
      </c>
      <c r="BJ16" s="39">
        <f t="shared" si="0"/>
        <v>309.53000000000003</v>
      </c>
      <c r="BK16" s="39">
        <f t="shared" si="0"/>
        <v>46752.159999999996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33.4</v>
      </c>
      <c r="I18" s="45">
        <v>53.080000000000005</v>
      </c>
      <c r="J18" s="45">
        <v>0</v>
      </c>
      <c r="K18" s="45">
        <v>0</v>
      </c>
      <c r="L18" s="45">
        <v>54.43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4.46</v>
      </c>
      <c r="S18" s="45">
        <v>70.34</v>
      </c>
      <c r="T18" s="45">
        <v>0</v>
      </c>
      <c r="U18" s="45">
        <v>0</v>
      </c>
      <c r="V18" s="45">
        <v>4.3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0.49</v>
      </c>
      <c r="AC18" s="45">
        <v>0.65</v>
      </c>
      <c r="AD18" s="45">
        <v>1.46</v>
      </c>
      <c r="AE18" s="45">
        <v>0</v>
      </c>
      <c r="AF18" s="45">
        <v>0.48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0.08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26.29</v>
      </c>
      <c r="AW18" s="45">
        <v>157.12</v>
      </c>
      <c r="AX18" s="45">
        <v>31.99</v>
      </c>
      <c r="AY18" s="45">
        <v>0</v>
      </c>
      <c r="AZ18" s="45">
        <v>42.55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8.4600000000000009</v>
      </c>
      <c r="BG18" s="45">
        <v>28.01</v>
      </c>
      <c r="BH18" s="45">
        <v>0.25</v>
      </c>
      <c r="BI18" s="45">
        <v>0</v>
      </c>
      <c r="BJ18" s="45">
        <v>5.4</v>
      </c>
      <c r="BK18" s="34">
        <f>SUM(C18:BJ18)</f>
        <v>523.24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5.61</v>
      </c>
      <c r="E19" s="33">
        <v>0</v>
      </c>
      <c r="F19" s="33">
        <v>0</v>
      </c>
      <c r="G19" s="33">
        <v>0</v>
      </c>
      <c r="H19" s="33">
        <v>0.99</v>
      </c>
      <c r="I19" s="33">
        <v>14.27</v>
      </c>
      <c r="J19" s="33">
        <v>5.0999999999999996</v>
      </c>
      <c r="K19" s="33">
        <v>0</v>
      </c>
      <c r="L19" s="33">
        <v>6.82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1.02</v>
      </c>
      <c r="S19" s="33">
        <v>1.35</v>
      </c>
      <c r="T19" s="33">
        <v>0</v>
      </c>
      <c r="U19" s="33">
        <v>0</v>
      </c>
      <c r="V19" s="33">
        <v>2.88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0.14000000000000001</v>
      </c>
      <c r="AC19" s="33">
        <v>1.49</v>
      </c>
      <c r="AD19" s="33">
        <v>0</v>
      </c>
      <c r="AE19" s="33">
        <v>0</v>
      </c>
      <c r="AF19" s="33">
        <v>0.34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0.2</v>
      </c>
      <c r="AM19" s="33">
        <v>0</v>
      </c>
      <c r="AN19" s="33">
        <v>0</v>
      </c>
      <c r="AO19" s="33">
        <v>0</v>
      </c>
      <c r="AP19" s="33">
        <v>0.25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3.18</v>
      </c>
      <c r="AW19" s="33">
        <v>8.16</v>
      </c>
      <c r="AX19" s="33">
        <v>0</v>
      </c>
      <c r="AY19" s="33">
        <v>0</v>
      </c>
      <c r="AZ19" s="33">
        <v>14.84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6.65</v>
      </c>
      <c r="BG19" s="33">
        <v>3.12</v>
      </c>
      <c r="BH19" s="33">
        <v>5.0599999999999996</v>
      </c>
      <c r="BI19" s="33">
        <v>0</v>
      </c>
      <c r="BJ19" s="33">
        <v>12.63</v>
      </c>
      <c r="BK19" s="34">
        <f>SUM(C19:BJ19)</f>
        <v>94.100000000000023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5.61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34.39</v>
      </c>
      <c r="I20" s="39">
        <f t="shared" si="1"/>
        <v>67.350000000000009</v>
      </c>
      <c r="J20" s="39">
        <f t="shared" si="1"/>
        <v>5.0999999999999996</v>
      </c>
      <c r="K20" s="39">
        <f t="shared" si="1"/>
        <v>0</v>
      </c>
      <c r="L20" s="39">
        <f t="shared" si="1"/>
        <v>61.25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5.48</v>
      </c>
      <c r="S20" s="39">
        <f t="shared" si="1"/>
        <v>71.69</v>
      </c>
      <c r="T20" s="39">
        <f t="shared" si="1"/>
        <v>0</v>
      </c>
      <c r="U20" s="39">
        <f t="shared" si="1"/>
        <v>0</v>
      </c>
      <c r="V20" s="39">
        <f t="shared" si="1"/>
        <v>7.18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0.63</v>
      </c>
      <c r="AC20" s="39">
        <f t="shared" si="1"/>
        <v>2.14</v>
      </c>
      <c r="AD20" s="39">
        <f t="shared" si="1"/>
        <v>1.46</v>
      </c>
      <c r="AE20" s="39">
        <f t="shared" si="1"/>
        <v>0</v>
      </c>
      <c r="AF20" s="39">
        <f t="shared" si="1"/>
        <v>0.82000000000000006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0.28000000000000003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0.25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29.47</v>
      </c>
      <c r="AW20" s="39">
        <f t="shared" si="1"/>
        <v>165.28</v>
      </c>
      <c r="AX20" s="39">
        <f t="shared" si="1"/>
        <v>31.99</v>
      </c>
      <c r="AY20" s="39">
        <f t="shared" si="1"/>
        <v>0</v>
      </c>
      <c r="AZ20" s="39">
        <f t="shared" si="1"/>
        <v>57.39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15.110000000000001</v>
      </c>
      <c r="BG20" s="39">
        <f t="shared" si="1"/>
        <v>31.130000000000003</v>
      </c>
      <c r="BH20" s="39">
        <f t="shared" si="1"/>
        <v>5.31</v>
      </c>
      <c r="BI20" s="39">
        <f t="shared" si="1"/>
        <v>0</v>
      </c>
      <c r="BJ20" s="39">
        <f t="shared" si="1"/>
        <v>18.03</v>
      </c>
      <c r="BK20" s="39">
        <f>SUM(BK18:BK19)</f>
        <v>617.34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1.06</v>
      </c>
      <c r="J22" s="33">
        <v>0</v>
      </c>
      <c r="K22" s="33">
        <v>0</v>
      </c>
      <c r="L22" s="33">
        <v>0.17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0.59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1.55</v>
      </c>
      <c r="AW22" s="33">
        <v>1.1599999999999999</v>
      </c>
      <c r="AX22" s="33">
        <v>0</v>
      </c>
      <c r="AY22" s="33">
        <v>0</v>
      </c>
      <c r="AZ22" s="33">
        <v>3.7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1.46</v>
      </c>
      <c r="BG22" s="33">
        <v>0.36</v>
      </c>
      <c r="BH22" s="33">
        <v>0</v>
      </c>
      <c r="BI22" s="33">
        <v>0</v>
      </c>
      <c r="BJ22" s="33">
        <v>1.1599999999999999</v>
      </c>
      <c r="BK22" s="34">
        <f t="shared" ref="BK22:BK28" si="2">SUM(C22:BJ22)</f>
        <v>11.75</v>
      </c>
    </row>
    <row r="23" spans="1:63" x14ac:dyDescent="0.2">
      <c r="A23" s="31"/>
      <c r="B23" s="32" t="s">
        <v>27</v>
      </c>
      <c r="C23" s="33">
        <v>0</v>
      </c>
      <c r="D23" s="33">
        <v>3.02</v>
      </c>
      <c r="E23" s="33">
        <v>0</v>
      </c>
      <c r="F23" s="33">
        <v>0</v>
      </c>
      <c r="G23" s="33">
        <v>0</v>
      </c>
      <c r="H23" s="33">
        <v>0.12</v>
      </c>
      <c r="I23" s="33">
        <v>0.39</v>
      </c>
      <c r="J23" s="33">
        <v>0</v>
      </c>
      <c r="K23" s="33">
        <v>0</v>
      </c>
      <c r="L23" s="33">
        <v>1.18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0.15</v>
      </c>
      <c r="S23" s="33">
        <v>0.17</v>
      </c>
      <c r="T23" s="33">
        <v>0</v>
      </c>
      <c r="U23" s="33">
        <v>0</v>
      </c>
      <c r="V23" s="33">
        <v>0.28999999999999998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1.61</v>
      </c>
      <c r="AW23" s="33">
        <v>2.4900000000000002</v>
      </c>
      <c r="AX23" s="33">
        <v>0</v>
      </c>
      <c r="AY23" s="33">
        <v>0</v>
      </c>
      <c r="AZ23" s="33">
        <v>3.2399999999999998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5.47</v>
      </c>
      <c r="BG23" s="33">
        <v>0.52</v>
      </c>
      <c r="BH23" s="33">
        <v>0</v>
      </c>
      <c r="BI23" s="33">
        <v>0</v>
      </c>
      <c r="BJ23" s="33">
        <v>1.5</v>
      </c>
      <c r="BK23" s="34">
        <f t="shared" si="2"/>
        <v>20.239999999999998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0.15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0.16</v>
      </c>
      <c r="S24" s="33">
        <v>0</v>
      </c>
      <c r="T24" s="33">
        <v>0</v>
      </c>
      <c r="U24" s="33">
        <v>0</v>
      </c>
      <c r="V24" s="33">
        <v>0.03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0.12</v>
      </c>
      <c r="AC24" s="33">
        <v>0</v>
      </c>
      <c r="AD24" s="33">
        <v>0</v>
      </c>
      <c r="AE24" s="33">
        <v>0</v>
      </c>
      <c r="AF24" s="33">
        <v>0.86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2.87</v>
      </c>
      <c r="AW24" s="33">
        <v>1.93</v>
      </c>
      <c r="AX24" s="33">
        <v>0</v>
      </c>
      <c r="AY24" s="33">
        <v>0</v>
      </c>
      <c r="AZ24" s="33">
        <v>3.39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2.78</v>
      </c>
      <c r="BG24" s="33">
        <v>0.19</v>
      </c>
      <c r="BH24" s="33">
        <v>0.04</v>
      </c>
      <c r="BI24" s="33">
        <v>0</v>
      </c>
      <c r="BJ24" s="33">
        <v>1.28</v>
      </c>
      <c r="BK24" s="34">
        <f t="shared" si="2"/>
        <v>14.089999999999998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0.03</v>
      </c>
      <c r="I25" s="33">
        <v>1.34</v>
      </c>
      <c r="J25" s="33">
        <v>0</v>
      </c>
      <c r="K25" s="33">
        <v>0</v>
      </c>
      <c r="L25" s="33">
        <v>0.15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0.96</v>
      </c>
      <c r="AW25" s="33">
        <v>0.62</v>
      </c>
      <c r="AX25" s="33">
        <v>0</v>
      </c>
      <c r="AY25" s="33">
        <v>0</v>
      </c>
      <c r="AZ25" s="33">
        <v>0.68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0.53</v>
      </c>
      <c r="BG25" s="33">
        <v>0</v>
      </c>
      <c r="BH25" s="33">
        <v>0</v>
      </c>
      <c r="BI25" s="33">
        <v>0</v>
      </c>
      <c r="BJ25" s="33">
        <v>0.94</v>
      </c>
      <c r="BK25" s="34">
        <f t="shared" si="2"/>
        <v>5.33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0.49</v>
      </c>
      <c r="I26" s="33">
        <v>2.77</v>
      </c>
      <c r="J26" s="33">
        <v>0</v>
      </c>
      <c r="K26" s="33">
        <v>0</v>
      </c>
      <c r="L26" s="33">
        <v>0.35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0.25</v>
      </c>
      <c r="S26" s="33">
        <v>0</v>
      </c>
      <c r="T26" s="33">
        <v>1.23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0.1</v>
      </c>
      <c r="AC26" s="33">
        <v>0.59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1.27</v>
      </c>
      <c r="AW26" s="33">
        <v>0.51</v>
      </c>
      <c r="AX26" s="33">
        <v>0</v>
      </c>
      <c r="AY26" s="33">
        <v>0</v>
      </c>
      <c r="AZ26" s="33">
        <v>2.3000000000000003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1.77</v>
      </c>
      <c r="BG26" s="33">
        <v>0.16</v>
      </c>
      <c r="BH26" s="33">
        <v>0</v>
      </c>
      <c r="BI26" s="33">
        <v>0</v>
      </c>
      <c r="BJ26" s="33">
        <v>0.86</v>
      </c>
      <c r="BK26" s="34">
        <f t="shared" si="2"/>
        <v>13.299999999999999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0.35</v>
      </c>
      <c r="I27" s="33">
        <v>0.59</v>
      </c>
      <c r="J27" s="33">
        <v>0</v>
      </c>
      <c r="K27" s="33">
        <v>0</v>
      </c>
      <c r="L27" s="33">
        <v>147.79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0.12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0.13</v>
      </c>
      <c r="AW27" s="33">
        <v>0</v>
      </c>
      <c r="AX27" s="33">
        <v>0</v>
      </c>
      <c r="AY27" s="33">
        <v>0</v>
      </c>
      <c r="AZ27" s="33">
        <v>0.14000000000000001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0.09</v>
      </c>
      <c r="BK27" s="34">
        <f t="shared" si="2"/>
        <v>149.32999999999998</v>
      </c>
    </row>
    <row r="28" spans="1:63" ht="13.5" thickBot="1" x14ac:dyDescent="0.25">
      <c r="A28" s="31"/>
      <c r="B28" s="32" t="s">
        <v>32</v>
      </c>
      <c r="C28" s="33">
        <v>0</v>
      </c>
      <c r="D28" s="33">
        <v>12.69</v>
      </c>
      <c r="E28" s="33">
        <v>0</v>
      </c>
      <c r="F28" s="33">
        <v>0</v>
      </c>
      <c r="G28" s="33">
        <v>0</v>
      </c>
      <c r="H28" s="33">
        <v>0.63</v>
      </c>
      <c r="I28" s="33">
        <v>58.1</v>
      </c>
      <c r="J28" s="33">
        <v>0.06</v>
      </c>
      <c r="K28" s="33">
        <v>0</v>
      </c>
      <c r="L28" s="33">
        <v>5.81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1.07</v>
      </c>
      <c r="S28" s="33">
        <v>1.1499999999999999</v>
      </c>
      <c r="T28" s="33">
        <v>0.62</v>
      </c>
      <c r="U28" s="33">
        <v>0</v>
      </c>
      <c r="V28" s="33">
        <v>5.41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0.06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0.04</v>
      </c>
      <c r="AM28" s="33">
        <v>0</v>
      </c>
      <c r="AN28" s="33">
        <v>0</v>
      </c>
      <c r="AO28" s="33">
        <v>0</v>
      </c>
      <c r="AP28" s="33">
        <v>0.05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3.76</v>
      </c>
      <c r="AW28" s="33">
        <v>10.52</v>
      </c>
      <c r="AX28" s="33">
        <v>0</v>
      </c>
      <c r="AY28" s="33">
        <v>0</v>
      </c>
      <c r="AZ28" s="33">
        <v>20.25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4.22</v>
      </c>
      <c r="BG28" s="33">
        <v>0.9</v>
      </c>
      <c r="BH28" s="33">
        <v>0.31</v>
      </c>
      <c r="BI28" s="33">
        <v>0</v>
      </c>
      <c r="BJ28" s="33">
        <v>10.65</v>
      </c>
      <c r="BK28" s="34">
        <f t="shared" si="2"/>
        <v>136.38000000000002</v>
      </c>
    </row>
    <row r="29" spans="1:63" ht="13.5" thickBot="1" x14ac:dyDescent="0.25">
      <c r="A29" s="37"/>
      <c r="B29" s="38" t="s">
        <v>33</v>
      </c>
      <c r="C29" s="39">
        <f t="shared" ref="C29:BK29" si="3">SUM(C22:C28)</f>
        <v>0</v>
      </c>
      <c r="D29" s="39">
        <f t="shared" si="3"/>
        <v>15.709999999999999</v>
      </c>
      <c r="E29" s="39">
        <f t="shared" si="3"/>
        <v>0</v>
      </c>
      <c r="F29" s="39">
        <f t="shared" si="3"/>
        <v>0</v>
      </c>
      <c r="G29" s="39">
        <f t="shared" si="3"/>
        <v>0</v>
      </c>
      <c r="H29" s="39">
        <f t="shared" si="3"/>
        <v>2.04</v>
      </c>
      <c r="I29" s="39">
        <f t="shared" si="3"/>
        <v>64.36</v>
      </c>
      <c r="J29" s="39">
        <f t="shared" si="3"/>
        <v>0.06</v>
      </c>
      <c r="K29" s="39">
        <f t="shared" si="3"/>
        <v>0</v>
      </c>
      <c r="L29" s="39">
        <f t="shared" si="3"/>
        <v>155.6</v>
      </c>
      <c r="M29" s="39">
        <f t="shared" si="3"/>
        <v>0</v>
      </c>
      <c r="N29" s="39">
        <f t="shared" si="3"/>
        <v>0</v>
      </c>
      <c r="O29" s="39">
        <f t="shared" si="3"/>
        <v>0</v>
      </c>
      <c r="P29" s="39">
        <f t="shared" si="3"/>
        <v>0</v>
      </c>
      <c r="Q29" s="39">
        <f t="shared" si="3"/>
        <v>0</v>
      </c>
      <c r="R29" s="39">
        <f t="shared" si="3"/>
        <v>1.87</v>
      </c>
      <c r="S29" s="39">
        <f t="shared" si="3"/>
        <v>1.3199999999999998</v>
      </c>
      <c r="T29" s="39">
        <f t="shared" si="3"/>
        <v>1.85</v>
      </c>
      <c r="U29" s="39">
        <f t="shared" si="3"/>
        <v>0</v>
      </c>
      <c r="V29" s="39">
        <f t="shared" si="3"/>
        <v>6.0200000000000005</v>
      </c>
      <c r="W29" s="39">
        <f t="shared" si="3"/>
        <v>0</v>
      </c>
      <c r="X29" s="39">
        <f t="shared" si="3"/>
        <v>0</v>
      </c>
      <c r="Y29" s="39">
        <f t="shared" si="3"/>
        <v>0</v>
      </c>
      <c r="Z29" s="39">
        <f t="shared" si="3"/>
        <v>0</v>
      </c>
      <c r="AA29" s="39">
        <f t="shared" si="3"/>
        <v>0</v>
      </c>
      <c r="AB29" s="39">
        <f t="shared" si="3"/>
        <v>0.46</v>
      </c>
      <c r="AC29" s="39">
        <f t="shared" si="3"/>
        <v>0.59</v>
      </c>
      <c r="AD29" s="39">
        <f t="shared" si="3"/>
        <v>0</v>
      </c>
      <c r="AE29" s="39">
        <f t="shared" si="3"/>
        <v>0</v>
      </c>
      <c r="AF29" s="39">
        <f t="shared" si="3"/>
        <v>1.96</v>
      </c>
      <c r="AG29" s="39">
        <f t="shared" si="3"/>
        <v>0</v>
      </c>
      <c r="AH29" s="39">
        <f t="shared" si="3"/>
        <v>0</v>
      </c>
      <c r="AI29" s="39">
        <f t="shared" si="3"/>
        <v>0</v>
      </c>
      <c r="AJ29" s="39">
        <f t="shared" si="3"/>
        <v>0</v>
      </c>
      <c r="AK29" s="39">
        <f t="shared" si="3"/>
        <v>0</v>
      </c>
      <c r="AL29" s="39">
        <f t="shared" si="3"/>
        <v>0.09</v>
      </c>
      <c r="AM29" s="39">
        <f t="shared" si="3"/>
        <v>0</v>
      </c>
      <c r="AN29" s="39">
        <f t="shared" si="3"/>
        <v>0</v>
      </c>
      <c r="AO29" s="39">
        <f t="shared" si="3"/>
        <v>0</v>
      </c>
      <c r="AP29" s="39">
        <f t="shared" si="3"/>
        <v>0.16999999999999998</v>
      </c>
      <c r="AQ29" s="39">
        <f t="shared" si="3"/>
        <v>0</v>
      </c>
      <c r="AR29" s="39">
        <f t="shared" si="3"/>
        <v>0</v>
      </c>
      <c r="AS29" s="39">
        <f t="shared" si="3"/>
        <v>0</v>
      </c>
      <c r="AT29" s="39">
        <f t="shared" si="3"/>
        <v>0</v>
      </c>
      <c r="AU29" s="39">
        <f t="shared" si="3"/>
        <v>0</v>
      </c>
      <c r="AV29" s="39">
        <f t="shared" si="3"/>
        <v>12.15</v>
      </c>
      <c r="AW29" s="39">
        <f t="shared" si="3"/>
        <v>17.23</v>
      </c>
      <c r="AX29" s="39">
        <f t="shared" si="3"/>
        <v>0</v>
      </c>
      <c r="AY29" s="39">
        <f t="shared" si="3"/>
        <v>0</v>
      </c>
      <c r="AZ29" s="39">
        <f t="shared" si="3"/>
        <v>33.700000000000003</v>
      </c>
      <c r="BA29" s="39">
        <f t="shared" si="3"/>
        <v>0</v>
      </c>
      <c r="BB29" s="39">
        <f t="shared" si="3"/>
        <v>0</v>
      </c>
      <c r="BC29" s="39">
        <f t="shared" si="3"/>
        <v>0</v>
      </c>
      <c r="BD29" s="39">
        <f t="shared" si="3"/>
        <v>0</v>
      </c>
      <c r="BE29" s="39">
        <f t="shared" si="3"/>
        <v>0</v>
      </c>
      <c r="BF29" s="39">
        <f t="shared" si="3"/>
        <v>16.259999999999998</v>
      </c>
      <c r="BG29" s="39">
        <f t="shared" si="3"/>
        <v>2.15</v>
      </c>
      <c r="BH29" s="39">
        <f t="shared" si="3"/>
        <v>0.35</v>
      </c>
      <c r="BI29" s="39">
        <f t="shared" si="3"/>
        <v>0</v>
      </c>
      <c r="BJ29" s="39">
        <f t="shared" si="3"/>
        <v>16.48</v>
      </c>
      <c r="BK29" s="46">
        <f t="shared" si="3"/>
        <v>350.41999999999996</v>
      </c>
    </row>
    <row r="30" spans="1:63" ht="13.5" thickBot="1" x14ac:dyDescent="0.25">
      <c r="A30" s="47" t="s">
        <v>34</v>
      </c>
      <c r="B30" s="48" t="s">
        <v>35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4">
        <f>SUM(C30:BJ30)</f>
        <v>0</v>
      </c>
    </row>
    <row r="31" spans="1:63" ht="13.5" thickBot="1" x14ac:dyDescent="0.25">
      <c r="A31" s="49"/>
      <c r="B31" s="38" t="s">
        <v>36</v>
      </c>
      <c r="C31" s="39">
        <f>SUM(C30)</f>
        <v>0</v>
      </c>
      <c r="D31" s="39">
        <f t="shared" ref="D31:BJ31" si="4">SUM(D30)</f>
        <v>0</v>
      </c>
      <c r="E31" s="39">
        <f t="shared" si="4"/>
        <v>0</v>
      </c>
      <c r="F31" s="39">
        <f t="shared" si="4"/>
        <v>0</v>
      </c>
      <c r="G31" s="39">
        <f t="shared" si="4"/>
        <v>0</v>
      </c>
      <c r="H31" s="39">
        <f t="shared" si="4"/>
        <v>0</v>
      </c>
      <c r="I31" s="39">
        <f t="shared" si="4"/>
        <v>0</v>
      </c>
      <c r="J31" s="39">
        <f t="shared" si="4"/>
        <v>0</v>
      </c>
      <c r="K31" s="39">
        <f t="shared" si="4"/>
        <v>0</v>
      </c>
      <c r="L31" s="39">
        <f t="shared" si="4"/>
        <v>0</v>
      </c>
      <c r="M31" s="39">
        <f t="shared" si="4"/>
        <v>0</v>
      </c>
      <c r="N31" s="39">
        <f t="shared" si="4"/>
        <v>0</v>
      </c>
      <c r="O31" s="39">
        <f t="shared" si="4"/>
        <v>0</v>
      </c>
      <c r="P31" s="39">
        <f t="shared" si="4"/>
        <v>0</v>
      </c>
      <c r="Q31" s="39">
        <f t="shared" si="4"/>
        <v>0</v>
      </c>
      <c r="R31" s="39">
        <f t="shared" si="4"/>
        <v>0</v>
      </c>
      <c r="S31" s="39">
        <f t="shared" si="4"/>
        <v>0</v>
      </c>
      <c r="T31" s="39">
        <f t="shared" si="4"/>
        <v>0</v>
      </c>
      <c r="U31" s="39">
        <f t="shared" si="4"/>
        <v>0</v>
      </c>
      <c r="V31" s="39">
        <f t="shared" si="4"/>
        <v>0</v>
      </c>
      <c r="W31" s="39">
        <f t="shared" si="4"/>
        <v>0</v>
      </c>
      <c r="X31" s="39">
        <f t="shared" si="4"/>
        <v>0</v>
      </c>
      <c r="Y31" s="39">
        <f t="shared" si="4"/>
        <v>0</v>
      </c>
      <c r="Z31" s="39">
        <f t="shared" si="4"/>
        <v>0</v>
      </c>
      <c r="AA31" s="39">
        <f t="shared" si="4"/>
        <v>0</v>
      </c>
      <c r="AB31" s="39">
        <f t="shared" si="4"/>
        <v>0</v>
      </c>
      <c r="AC31" s="39">
        <f t="shared" si="4"/>
        <v>0</v>
      </c>
      <c r="AD31" s="39">
        <f t="shared" si="4"/>
        <v>0</v>
      </c>
      <c r="AE31" s="39">
        <f t="shared" si="4"/>
        <v>0</v>
      </c>
      <c r="AF31" s="39">
        <f t="shared" si="4"/>
        <v>0</v>
      </c>
      <c r="AG31" s="39">
        <f t="shared" si="4"/>
        <v>0</v>
      </c>
      <c r="AH31" s="39">
        <f t="shared" si="4"/>
        <v>0</v>
      </c>
      <c r="AI31" s="39">
        <f t="shared" si="4"/>
        <v>0</v>
      </c>
      <c r="AJ31" s="39">
        <f t="shared" si="4"/>
        <v>0</v>
      </c>
      <c r="AK31" s="39">
        <f t="shared" si="4"/>
        <v>0</v>
      </c>
      <c r="AL31" s="39">
        <f t="shared" si="4"/>
        <v>0</v>
      </c>
      <c r="AM31" s="39">
        <f t="shared" si="4"/>
        <v>0</v>
      </c>
      <c r="AN31" s="39">
        <f t="shared" si="4"/>
        <v>0</v>
      </c>
      <c r="AO31" s="39">
        <f t="shared" si="4"/>
        <v>0</v>
      </c>
      <c r="AP31" s="39">
        <f t="shared" si="4"/>
        <v>0</v>
      </c>
      <c r="AQ31" s="39">
        <f t="shared" si="4"/>
        <v>0</v>
      </c>
      <c r="AR31" s="39">
        <f t="shared" si="4"/>
        <v>0</v>
      </c>
      <c r="AS31" s="39">
        <f t="shared" si="4"/>
        <v>0</v>
      </c>
      <c r="AT31" s="39">
        <f t="shared" si="4"/>
        <v>0</v>
      </c>
      <c r="AU31" s="39">
        <f t="shared" si="4"/>
        <v>0</v>
      </c>
      <c r="AV31" s="39">
        <f t="shared" si="4"/>
        <v>0</v>
      </c>
      <c r="AW31" s="39">
        <f t="shared" si="4"/>
        <v>0</v>
      </c>
      <c r="AX31" s="39">
        <f t="shared" si="4"/>
        <v>0</v>
      </c>
      <c r="AY31" s="39">
        <f t="shared" si="4"/>
        <v>0</v>
      </c>
      <c r="AZ31" s="39">
        <f t="shared" si="4"/>
        <v>0</v>
      </c>
      <c r="BA31" s="39">
        <f t="shared" si="4"/>
        <v>0</v>
      </c>
      <c r="BB31" s="39">
        <f t="shared" si="4"/>
        <v>0</v>
      </c>
      <c r="BC31" s="39">
        <f t="shared" si="4"/>
        <v>0</v>
      </c>
      <c r="BD31" s="39">
        <f t="shared" si="4"/>
        <v>0</v>
      </c>
      <c r="BE31" s="39">
        <f t="shared" si="4"/>
        <v>0</v>
      </c>
      <c r="BF31" s="39">
        <f t="shared" si="4"/>
        <v>0</v>
      </c>
      <c r="BG31" s="39">
        <f t="shared" si="4"/>
        <v>0</v>
      </c>
      <c r="BH31" s="39">
        <f t="shared" si="4"/>
        <v>0</v>
      </c>
      <c r="BI31" s="39">
        <f t="shared" si="4"/>
        <v>0</v>
      </c>
      <c r="BJ31" s="39">
        <f t="shared" si="4"/>
        <v>0</v>
      </c>
      <c r="BK31" s="39">
        <v>0</v>
      </c>
    </row>
    <row r="32" spans="1:63" ht="13.5" thickBot="1" x14ac:dyDescent="0.25">
      <c r="A32" s="47" t="s">
        <v>37</v>
      </c>
      <c r="B32" s="48" t="s">
        <v>38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4">
        <f>SUM(C32:BJ32)</f>
        <v>0</v>
      </c>
    </row>
    <row r="33" spans="1:63" ht="13.5" thickBot="1" x14ac:dyDescent="0.25">
      <c r="A33" s="49"/>
      <c r="B33" s="38" t="s">
        <v>39</v>
      </c>
      <c r="C33" s="39">
        <f t="shared" ref="C33:BJ33" si="5">SUM(C32)</f>
        <v>0</v>
      </c>
      <c r="D33" s="39">
        <f t="shared" si="5"/>
        <v>0</v>
      </c>
      <c r="E33" s="39">
        <f t="shared" si="5"/>
        <v>0</v>
      </c>
      <c r="F33" s="39">
        <f t="shared" si="5"/>
        <v>0</v>
      </c>
      <c r="G33" s="39">
        <f t="shared" si="5"/>
        <v>0</v>
      </c>
      <c r="H33" s="39">
        <f t="shared" si="5"/>
        <v>0</v>
      </c>
      <c r="I33" s="39">
        <f t="shared" si="5"/>
        <v>0</v>
      </c>
      <c r="J33" s="39">
        <f t="shared" si="5"/>
        <v>0</v>
      </c>
      <c r="K33" s="39">
        <f t="shared" si="5"/>
        <v>0</v>
      </c>
      <c r="L33" s="39">
        <f t="shared" si="5"/>
        <v>0</v>
      </c>
      <c r="M33" s="39">
        <f t="shared" si="5"/>
        <v>0</v>
      </c>
      <c r="N33" s="39">
        <f t="shared" si="5"/>
        <v>0</v>
      </c>
      <c r="O33" s="39">
        <f t="shared" si="5"/>
        <v>0</v>
      </c>
      <c r="P33" s="39">
        <f t="shared" si="5"/>
        <v>0</v>
      </c>
      <c r="Q33" s="39">
        <f t="shared" si="5"/>
        <v>0</v>
      </c>
      <c r="R33" s="39">
        <f t="shared" si="5"/>
        <v>0</v>
      </c>
      <c r="S33" s="39">
        <f t="shared" si="5"/>
        <v>0</v>
      </c>
      <c r="T33" s="39">
        <f t="shared" si="5"/>
        <v>0</v>
      </c>
      <c r="U33" s="39">
        <f t="shared" si="5"/>
        <v>0</v>
      </c>
      <c r="V33" s="39">
        <f t="shared" si="5"/>
        <v>0</v>
      </c>
      <c r="W33" s="39">
        <f t="shared" si="5"/>
        <v>0</v>
      </c>
      <c r="X33" s="39">
        <f t="shared" si="5"/>
        <v>0</v>
      </c>
      <c r="Y33" s="39">
        <f t="shared" si="5"/>
        <v>0</v>
      </c>
      <c r="Z33" s="39">
        <f t="shared" si="5"/>
        <v>0</v>
      </c>
      <c r="AA33" s="39">
        <f t="shared" si="5"/>
        <v>0</v>
      </c>
      <c r="AB33" s="39">
        <f t="shared" si="5"/>
        <v>0</v>
      </c>
      <c r="AC33" s="39">
        <f t="shared" si="5"/>
        <v>0</v>
      </c>
      <c r="AD33" s="39">
        <f t="shared" si="5"/>
        <v>0</v>
      </c>
      <c r="AE33" s="39">
        <f t="shared" si="5"/>
        <v>0</v>
      </c>
      <c r="AF33" s="39">
        <f t="shared" si="5"/>
        <v>0</v>
      </c>
      <c r="AG33" s="39">
        <f t="shared" si="5"/>
        <v>0</v>
      </c>
      <c r="AH33" s="39">
        <f t="shared" si="5"/>
        <v>0</v>
      </c>
      <c r="AI33" s="39">
        <f t="shared" si="5"/>
        <v>0</v>
      </c>
      <c r="AJ33" s="39">
        <f t="shared" si="5"/>
        <v>0</v>
      </c>
      <c r="AK33" s="39">
        <f t="shared" si="5"/>
        <v>0</v>
      </c>
      <c r="AL33" s="39">
        <f t="shared" si="5"/>
        <v>0</v>
      </c>
      <c r="AM33" s="39">
        <f t="shared" si="5"/>
        <v>0</v>
      </c>
      <c r="AN33" s="39">
        <f t="shared" si="5"/>
        <v>0</v>
      </c>
      <c r="AO33" s="39">
        <f t="shared" si="5"/>
        <v>0</v>
      </c>
      <c r="AP33" s="39">
        <f t="shared" si="5"/>
        <v>0</v>
      </c>
      <c r="AQ33" s="39">
        <f t="shared" si="5"/>
        <v>0</v>
      </c>
      <c r="AR33" s="39">
        <f t="shared" si="5"/>
        <v>0</v>
      </c>
      <c r="AS33" s="39">
        <f t="shared" si="5"/>
        <v>0</v>
      </c>
      <c r="AT33" s="39">
        <f t="shared" si="5"/>
        <v>0</v>
      </c>
      <c r="AU33" s="39">
        <f t="shared" si="5"/>
        <v>0</v>
      </c>
      <c r="AV33" s="39">
        <f t="shared" si="5"/>
        <v>0</v>
      </c>
      <c r="AW33" s="39">
        <f t="shared" si="5"/>
        <v>0</v>
      </c>
      <c r="AX33" s="39">
        <f t="shared" si="5"/>
        <v>0</v>
      </c>
      <c r="AY33" s="39">
        <f t="shared" si="5"/>
        <v>0</v>
      </c>
      <c r="AZ33" s="39">
        <f t="shared" si="5"/>
        <v>0</v>
      </c>
      <c r="BA33" s="39">
        <f t="shared" si="5"/>
        <v>0</v>
      </c>
      <c r="BB33" s="39">
        <f t="shared" si="5"/>
        <v>0</v>
      </c>
      <c r="BC33" s="39">
        <f t="shared" si="5"/>
        <v>0</v>
      </c>
      <c r="BD33" s="39">
        <f t="shared" si="5"/>
        <v>0</v>
      </c>
      <c r="BE33" s="39">
        <f t="shared" si="5"/>
        <v>0</v>
      </c>
      <c r="BF33" s="39">
        <f t="shared" si="5"/>
        <v>0</v>
      </c>
      <c r="BG33" s="39">
        <f t="shared" si="5"/>
        <v>0</v>
      </c>
      <c r="BH33" s="39">
        <f t="shared" si="5"/>
        <v>0</v>
      </c>
      <c r="BI33" s="39">
        <f t="shared" si="5"/>
        <v>0</v>
      </c>
      <c r="BJ33" s="39">
        <f t="shared" si="5"/>
        <v>0</v>
      </c>
      <c r="BK33" s="39">
        <v>0</v>
      </c>
    </row>
    <row r="34" spans="1:63" x14ac:dyDescent="0.2">
      <c r="A34" s="40" t="s">
        <v>40</v>
      </c>
      <c r="B34" s="41" t="s">
        <v>41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34"/>
    </row>
    <row r="35" spans="1:63" x14ac:dyDescent="0.2">
      <c r="A35" s="50"/>
      <c r="B35" s="44" t="s">
        <v>42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64.19</v>
      </c>
      <c r="I35" s="45">
        <v>5.95</v>
      </c>
      <c r="J35" s="45">
        <v>0</v>
      </c>
      <c r="K35" s="45">
        <v>0</v>
      </c>
      <c r="L35" s="45">
        <v>0.38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54.83</v>
      </c>
      <c r="S35" s="45">
        <v>0</v>
      </c>
      <c r="T35" s="45">
        <v>0</v>
      </c>
      <c r="U35" s="45">
        <v>0</v>
      </c>
      <c r="V35" s="45">
        <v>0.24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9.6199999999999992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5.6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2151.67</v>
      </c>
      <c r="AW35" s="45">
        <v>0.37</v>
      </c>
      <c r="AX35" s="45">
        <v>0</v>
      </c>
      <c r="AY35" s="45">
        <v>0</v>
      </c>
      <c r="AZ35" s="45">
        <v>12.38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2942.5</v>
      </c>
      <c r="BG35" s="45">
        <v>0.72</v>
      </c>
      <c r="BH35" s="45">
        <v>0</v>
      </c>
      <c r="BI35" s="45">
        <v>0</v>
      </c>
      <c r="BJ35" s="45">
        <v>9.86</v>
      </c>
      <c r="BK35" s="34">
        <f t="shared" ref="BK35:BK50" si="6">SUM(C35:BJ35)</f>
        <v>5258.3099999999995</v>
      </c>
    </row>
    <row r="36" spans="1:63" x14ac:dyDescent="0.2">
      <c r="A36" s="51"/>
      <c r="B36" s="52" t="s">
        <v>43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29.59</v>
      </c>
      <c r="I36" s="53">
        <v>0</v>
      </c>
      <c r="J36" s="53">
        <v>0</v>
      </c>
      <c r="K36" s="53">
        <v>0</v>
      </c>
      <c r="L36" s="53">
        <v>10.48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154.51</v>
      </c>
      <c r="S36" s="53">
        <v>0</v>
      </c>
      <c r="T36" s="53">
        <v>0</v>
      </c>
      <c r="U36" s="53">
        <v>0</v>
      </c>
      <c r="V36" s="53">
        <v>10.9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7.03</v>
      </c>
      <c r="AC36" s="53">
        <v>0</v>
      </c>
      <c r="AD36" s="53">
        <v>0</v>
      </c>
      <c r="AE36" s="53">
        <v>0</v>
      </c>
      <c r="AF36" s="53">
        <v>1.25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4.34</v>
      </c>
      <c r="AM36" s="53">
        <v>0</v>
      </c>
      <c r="AN36" s="53">
        <v>0</v>
      </c>
      <c r="AO36" s="53">
        <v>0</v>
      </c>
      <c r="AP36" s="53">
        <v>0.4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1133.52</v>
      </c>
      <c r="AW36" s="53">
        <v>0.05</v>
      </c>
      <c r="AX36" s="53">
        <v>0</v>
      </c>
      <c r="AY36" s="53">
        <v>0</v>
      </c>
      <c r="AZ36" s="53">
        <v>82.74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2639.5699999999997</v>
      </c>
      <c r="BG36" s="53">
        <v>0.02</v>
      </c>
      <c r="BH36" s="53">
        <v>0.01</v>
      </c>
      <c r="BI36" s="53">
        <v>0</v>
      </c>
      <c r="BJ36" s="53">
        <v>102.51</v>
      </c>
      <c r="BK36" s="34">
        <f t="shared" si="6"/>
        <v>4176.92</v>
      </c>
    </row>
    <row r="37" spans="1:63" x14ac:dyDescent="0.2">
      <c r="A37" s="51"/>
      <c r="B37" s="52" t="s">
        <v>44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66.37</v>
      </c>
      <c r="I37" s="53">
        <v>4.21</v>
      </c>
      <c r="J37" s="53">
        <v>0</v>
      </c>
      <c r="K37" s="53">
        <v>0</v>
      </c>
      <c r="L37" s="53">
        <v>18.66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42.87</v>
      </c>
      <c r="S37" s="53">
        <v>0.01</v>
      </c>
      <c r="T37" s="53">
        <v>0</v>
      </c>
      <c r="U37" s="53">
        <v>0</v>
      </c>
      <c r="V37" s="53">
        <v>8.19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61.81</v>
      </c>
      <c r="AC37" s="53">
        <v>0</v>
      </c>
      <c r="AD37" s="53">
        <v>0</v>
      </c>
      <c r="AE37" s="53">
        <v>0</v>
      </c>
      <c r="AF37" s="53">
        <v>2.81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655.24</v>
      </c>
      <c r="AM37" s="53">
        <v>0</v>
      </c>
      <c r="AN37" s="53">
        <v>0</v>
      </c>
      <c r="AO37" s="53">
        <v>0</v>
      </c>
      <c r="AP37" s="53">
        <v>0.56999999999999995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1030.52</v>
      </c>
      <c r="AW37" s="53">
        <v>0.92</v>
      </c>
      <c r="AX37" s="53">
        <v>0</v>
      </c>
      <c r="AY37" s="53">
        <v>0</v>
      </c>
      <c r="AZ37" s="53">
        <v>192.57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1458.07</v>
      </c>
      <c r="BG37" s="53">
        <v>1.31</v>
      </c>
      <c r="BH37" s="53">
        <v>0</v>
      </c>
      <c r="BI37" s="53">
        <v>0</v>
      </c>
      <c r="BJ37" s="53">
        <v>187.61</v>
      </c>
      <c r="BK37" s="34">
        <f t="shared" si="6"/>
        <v>3731.74</v>
      </c>
    </row>
    <row r="38" spans="1:63" x14ac:dyDescent="0.2">
      <c r="A38" s="51"/>
      <c r="B38" s="52" t="s">
        <v>45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4.68</v>
      </c>
      <c r="I38" s="53">
        <v>24.31</v>
      </c>
      <c r="J38" s="53">
        <v>0</v>
      </c>
      <c r="K38" s="53">
        <v>0</v>
      </c>
      <c r="L38" s="53">
        <v>18.809999999999999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1.69</v>
      </c>
      <c r="S38" s="53">
        <v>0.03</v>
      </c>
      <c r="T38" s="53">
        <v>0</v>
      </c>
      <c r="U38" s="53">
        <v>0</v>
      </c>
      <c r="V38" s="53">
        <v>1.08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0.54</v>
      </c>
      <c r="AC38" s="53">
        <v>0.2</v>
      </c>
      <c r="AD38" s="53">
        <v>0</v>
      </c>
      <c r="AE38" s="53">
        <v>0</v>
      </c>
      <c r="AF38" s="53">
        <v>2.5099999999999998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0.21</v>
      </c>
      <c r="AM38" s="53">
        <v>0.04</v>
      </c>
      <c r="AN38" s="53">
        <v>0</v>
      </c>
      <c r="AO38" s="53">
        <v>0</v>
      </c>
      <c r="AP38" s="53">
        <v>0.28999999999999998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71.319999999999993</v>
      </c>
      <c r="AW38" s="53">
        <v>18.350000000000001</v>
      </c>
      <c r="AX38" s="53">
        <v>0.02</v>
      </c>
      <c r="AY38" s="53">
        <v>0</v>
      </c>
      <c r="AZ38" s="53">
        <v>46.62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64.78</v>
      </c>
      <c r="BG38" s="53">
        <v>11.58</v>
      </c>
      <c r="BH38" s="53">
        <v>0</v>
      </c>
      <c r="BI38" s="53">
        <v>0</v>
      </c>
      <c r="BJ38" s="53">
        <v>10.43</v>
      </c>
      <c r="BK38" s="34">
        <f t="shared" si="6"/>
        <v>277.49</v>
      </c>
    </row>
    <row r="39" spans="1:63" x14ac:dyDescent="0.2">
      <c r="A39" s="51"/>
      <c r="B39" s="52" t="s">
        <v>46</v>
      </c>
      <c r="C39" s="53">
        <v>0</v>
      </c>
      <c r="D39" s="53">
        <v>0</v>
      </c>
      <c r="E39" s="53">
        <v>1.59</v>
      </c>
      <c r="F39" s="53">
        <v>0</v>
      </c>
      <c r="G39" s="53">
        <v>0</v>
      </c>
      <c r="H39" s="53">
        <v>16.690000000000001</v>
      </c>
      <c r="I39" s="53">
        <v>732.54</v>
      </c>
      <c r="J39" s="53">
        <v>1.54</v>
      </c>
      <c r="K39" s="53">
        <v>0</v>
      </c>
      <c r="L39" s="53">
        <v>247.4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8.5</v>
      </c>
      <c r="S39" s="53">
        <v>76.849999999999994</v>
      </c>
      <c r="T39" s="53">
        <v>0</v>
      </c>
      <c r="U39" s="53">
        <v>0</v>
      </c>
      <c r="V39" s="53">
        <v>23.25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1.07</v>
      </c>
      <c r="AC39" s="53">
        <v>6.54</v>
      </c>
      <c r="AD39" s="53">
        <v>0</v>
      </c>
      <c r="AE39" s="53">
        <v>0</v>
      </c>
      <c r="AF39" s="53">
        <v>13.13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0.49</v>
      </c>
      <c r="AM39" s="53">
        <v>0.43</v>
      </c>
      <c r="AN39" s="53">
        <v>0</v>
      </c>
      <c r="AO39" s="53">
        <v>0</v>
      </c>
      <c r="AP39" s="53">
        <v>1.23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41.19</v>
      </c>
      <c r="AW39" s="53">
        <v>240.26</v>
      </c>
      <c r="AX39" s="53">
        <v>2.54</v>
      </c>
      <c r="AY39" s="53">
        <v>0</v>
      </c>
      <c r="AZ39" s="53">
        <v>542.49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23.24</v>
      </c>
      <c r="BG39" s="53">
        <v>35.01</v>
      </c>
      <c r="BH39" s="53">
        <v>2.2999999999999998</v>
      </c>
      <c r="BI39" s="53">
        <v>0</v>
      </c>
      <c r="BJ39" s="53">
        <v>71.650000000000006</v>
      </c>
      <c r="BK39" s="34">
        <f t="shared" si="6"/>
        <v>2089.9299999999998</v>
      </c>
    </row>
    <row r="40" spans="1:63" x14ac:dyDescent="0.2">
      <c r="A40" s="51"/>
      <c r="B40" s="52" t="s">
        <v>47</v>
      </c>
      <c r="C40" s="53">
        <v>0</v>
      </c>
      <c r="D40" s="53">
        <v>54.39</v>
      </c>
      <c r="E40" s="53">
        <v>503.38</v>
      </c>
      <c r="F40" s="53">
        <v>0</v>
      </c>
      <c r="G40" s="53">
        <v>0</v>
      </c>
      <c r="H40" s="53">
        <v>11.31</v>
      </c>
      <c r="I40" s="53">
        <v>326.62</v>
      </c>
      <c r="J40" s="53">
        <v>12.97</v>
      </c>
      <c r="K40" s="53">
        <v>0</v>
      </c>
      <c r="L40" s="53">
        <v>125.34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6.85</v>
      </c>
      <c r="S40" s="53">
        <v>146.65</v>
      </c>
      <c r="T40" s="53">
        <v>0</v>
      </c>
      <c r="U40" s="53">
        <v>0</v>
      </c>
      <c r="V40" s="53">
        <v>54.39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0.63</v>
      </c>
      <c r="AC40" s="53">
        <v>7.11</v>
      </c>
      <c r="AD40" s="53">
        <v>0</v>
      </c>
      <c r="AE40" s="53">
        <v>0</v>
      </c>
      <c r="AF40" s="53">
        <v>2.6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0.38</v>
      </c>
      <c r="AM40" s="53">
        <v>0</v>
      </c>
      <c r="AN40" s="53">
        <v>0</v>
      </c>
      <c r="AO40" s="53">
        <v>0</v>
      </c>
      <c r="AP40" s="53">
        <v>0.4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21.14</v>
      </c>
      <c r="AW40" s="53">
        <v>1351.08</v>
      </c>
      <c r="AX40" s="53">
        <v>3.06</v>
      </c>
      <c r="AY40" s="53">
        <v>0</v>
      </c>
      <c r="AZ40" s="53">
        <v>295.82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16.88</v>
      </c>
      <c r="BG40" s="53">
        <v>52.62</v>
      </c>
      <c r="BH40" s="53">
        <v>3.34</v>
      </c>
      <c r="BI40" s="53">
        <v>0</v>
      </c>
      <c r="BJ40" s="53">
        <v>52.39</v>
      </c>
      <c r="BK40" s="34">
        <f t="shared" si="6"/>
        <v>3049.3500000000004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13.46</v>
      </c>
      <c r="F41" s="53">
        <v>0</v>
      </c>
      <c r="G41" s="53">
        <v>0</v>
      </c>
      <c r="H41" s="53">
        <v>22.65</v>
      </c>
      <c r="I41" s="53">
        <v>91.29</v>
      </c>
      <c r="J41" s="53">
        <v>109.4</v>
      </c>
      <c r="K41" s="53">
        <v>0</v>
      </c>
      <c r="L41" s="53">
        <v>94.95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19.78</v>
      </c>
      <c r="S41" s="53">
        <v>64.03</v>
      </c>
      <c r="T41" s="53">
        <v>24.95</v>
      </c>
      <c r="U41" s="53">
        <v>0</v>
      </c>
      <c r="V41" s="53">
        <v>41.74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0.91</v>
      </c>
      <c r="AC41" s="53">
        <v>0</v>
      </c>
      <c r="AD41" s="53">
        <v>0</v>
      </c>
      <c r="AE41" s="53">
        <v>0</v>
      </c>
      <c r="AF41" s="53">
        <v>1.22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0.33</v>
      </c>
      <c r="AM41" s="53">
        <v>0.14000000000000001</v>
      </c>
      <c r="AN41" s="53">
        <v>0</v>
      </c>
      <c r="AO41" s="53">
        <v>0</v>
      </c>
      <c r="AP41" s="53">
        <v>1.83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114.16</v>
      </c>
      <c r="AW41" s="53">
        <v>330.21</v>
      </c>
      <c r="AX41" s="53">
        <v>1.03</v>
      </c>
      <c r="AY41" s="53">
        <v>0</v>
      </c>
      <c r="AZ41" s="53">
        <v>371.02000000000004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220.04</v>
      </c>
      <c r="BG41" s="53">
        <v>98.4</v>
      </c>
      <c r="BH41" s="53">
        <v>39.869999999999997</v>
      </c>
      <c r="BI41" s="53">
        <v>0</v>
      </c>
      <c r="BJ41" s="53">
        <v>325.54000000000002</v>
      </c>
      <c r="BK41" s="34">
        <f t="shared" si="6"/>
        <v>1986.9499999999998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11.55</v>
      </c>
      <c r="I42" s="53">
        <v>63.11</v>
      </c>
      <c r="J42" s="53">
        <v>0</v>
      </c>
      <c r="K42" s="53">
        <v>0</v>
      </c>
      <c r="L42" s="53">
        <v>18.95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6.63</v>
      </c>
      <c r="S42" s="53">
        <v>8.64</v>
      </c>
      <c r="T42" s="53">
        <v>0</v>
      </c>
      <c r="U42" s="53">
        <v>0</v>
      </c>
      <c r="V42" s="53">
        <v>12.47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2.21</v>
      </c>
      <c r="AC42" s="53">
        <v>2.86</v>
      </c>
      <c r="AD42" s="53">
        <v>0</v>
      </c>
      <c r="AE42" s="53">
        <v>0</v>
      </c>
      <c r="AF42" s="53">
        <v>6.69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1.77</v>
      </c>
      <c r="AM42" s="53">
        <v>0.28000000000000003</v>
      </c>
      <c r="AN42" s="53">
        <v>0</v>
      </c>
      <c r="AO42" s="53">
        <v>0</v>
      </c>
      <c r="AP42" s="53">
        <v>3.02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160.27000000000001</v>
      </c>
      <c r="AW42" s="53">
        <v>380.77</v>
      </c>
      <c r="AX42" s="53">
        <v>0.05</v>
      </c>
      <c r="AY42" s="53">
        <v>0</v>
      </c>
      <c r="AZ42" s="53">
        <v>232.20999999999998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253.91</v>
      </c>
      <c r="BG42" s="53">
        <v>180.8</v>
      </c>
      <c r="BH42" s="53">
        <v>0.55000000000000004</v>
      </c>
      <c r="BI42" s="53">
        <v>0</v>
      </c>
      <c r="BJ42" s="53">
        <v>254.08</v>
      </c>
      <c r="BK42" s="34">
        <f t="shared" si="6"/>
        <v>1600.82</v>
      </c>
    </row>
    <row r="43" spans="1:63" x14ac:dyDescent="0.2">
      <c r="A43" s="51"/>
      <c r="B43" s="52" t="s">
        <v>50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14.5</v>
      </c>
      <c r="I43" s="53">
        <v>14.69</v>
      </c>
      <c r="J43" s="53">
        <v>0</v>
      </c>
      <c r="K43" s="53">
        <v>0</v>
      </c>
      <c r="L43" s="53">
        <v>55.8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5.23</v>
      </c>
      <c r="S43" s="53">
        <v>11.21</v>
      </c>
      <c r="T43" s="53">
        <v>0</v>
      </c>
      <c r="U43" s="53">
        <v>0</v>
      </c>
      <c r="V43" s="53">
        <v>6.58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0.49</v>
      </c>
      <c r="AC43" s="53">
        <v>0</v>
      </c>
      <c r="AD43" s="53">
        <v>0</v>
      </c>
      <c r="AE43" s="53">
        <v>0</v>
      </c>
      <c r="AF43" s="53">
        <v>2.69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0.25</v>
      </c>
      <c r="AM43" s="53">
        <v>0.01</v>
      </c>
      <c r="AN43" s="53">
        <v>0</v>
      </c>
      <c r="AO43" s="53">
        <v>0</v>
      </c>
      <c r="AP43" s="53">
        <v>0.52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21.65</v>
      </c>
      <c r="AW43" s="53">
        <v>61.87</v>
      </c>
      <c r="AX43" s="53">
        <v>1.01</v>
      </c>
      <c r="AY43" s="53">
        <v>0</v>
      </c>
      <c r="AZ43" s="53">
        <v>92.089999999999989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11.29</v>
      </c>
      <c r="BG43" s="53">
        <v>1.61</v>
      </c>
      <c r="BH43" s="53">
        <v>70.099999999999994</v>
      </c>
      <c r="BI43" s="53">
        <v>0</v>
      </c>
      <c r="BJ43" s="53">
        <v>19.47</v>
      </c>
      <c r="BK43" s="34">
        <f t="shared" si="6"/>
        <v>391.06000000000006</v>
      </c>
    </row>
    <row r="44" spans="1:63" x14ac:dyDescent="0.2">
      <c r="A44" s="51"/>
      <c r="B44" s="52" t="s">
        <v>51</v>
      </c>
      <c r="C44" s="53">
        <v>0</v>
      </c>
      <c r="D44" s="53">
        <v>0.49</v>
      </c>
      <c r="E44" s="53">
        <v>0</v>
      </c>
      <c r="F44" s="53">
        <v>0</v>
      </c>
      <c r="G44" s="53">
        <v>0</v>
      </c>
      <c r="H44" s="53">
        <v>4.58</v>
      </c>
      <c r="I44" s="53">
        <v>16.329999999999998</v>
      </c>
      <c r="J44" s="53">
        <v>0.02</v>
      </c>
      <c r="K44" s="53">
        <v>0</v>
      </c>
      <c r="L44" s="53">
        <v>37.869999999999997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2.08</v>
      </c>
      <c r="S44" s="53">
        <v>0.49</v>
      </c>
      <c r="T44" s="53">
        <v>7.66</v>
      </c>
      <c r="U44" s="53">
        <v>0</v>
      </c>
      <c r="V44" s="53">
        <v>2.46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0.47</v>
      </c>
      <c r="AC44" s="53">
        <v>0</v>
      </c>
      <c r="AD44" s="53">
        <v>0</v>
      </c>
      <c r="AE44" s="53">
        <v>0</v>
      </c>
      <c r="AF44" s="53">
        <v>0.73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0.14000000000000001</v>
      </c>
      <c r="AM44" s="53">
        <v>0.19</v>
      </c>
      <c r="AN44" s="53">
        <v>0</v>
      </c>
      <c r="AO44" s="53">
        <v>0</v>
      </c>
      <c r="AP44" s="53">
        <v>0.39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28.81</v>
      </c>
      <c r="AW44" s="53">
        <v>74.12</v>
      </c>
      <c r="AX44" s="53">
        <v>12.17</v>
      </c>
      <c r="AY44" s="53">
        <v>0</v>
      </c>
      <c r="AZ44" s="53">
        <v>171.66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37.18</v>
      </c>
      <c r="BG44" s="53">
        <v>13.91</v>
      </c>
      <c r="BH44" s="53">
        <v>7.62</v>
      </c>
      <c r="BI44" s="53">
        <v>0</v>
      </c>
      <c r="BJ44" s="53">
        <v>35.479999999999997</v>
      </c>
      <c r="BK44" s="34">
        <f t="shared" si="6"/>
        <v>454.85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8.73</v>
      </c>
      <c r="I45" s="53">
        <v>198.45</v>
      </c>
      <c r="J45" s="53">
        <v>0.97</v>
      </c>
      <c r="K45" s="53">
        <v>0</v>
      </c>
      <c r="L45" s="53">
        <v>34.130000000000003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3.99</v>
      </c>
      <c r="S45" s="53">
        <v>13.19</v>
      </c>
      <c r="T45" s="53">
        <v>0.28000000000000003</v>
      </c>
      <c r="U45" s="53">
        <v>0</v>
      </c>
      <c r="V45" s="53">
        <v>9.27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0.1</v>
      </c>
      <c r="AC45" s="53">
        <v>0</v>
      </c>
      <c r="AD45" s="53">
        <v>0</v>
      </c>
      <c r="AE45" s="53">
        <v>0</v>
      </c>
      <c r="AF45" s="53">
        <v>0.31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0.02</v>
      </c>
      <c r="AM45" s="53">
        <v>1.25</v>
      </c>
      <c r="AN45" s="53">
        <v>0</v>
      </c>
      <c r="AO45" s="53">
        <v>0</v>
      </c>
      <c r="AP45" s="53">
        <v>0.63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13.77</v>
      </c>
      <c r="AW45" s="53">
        <v>68.38</v>
      </c>
      <c r="AX45" s="53">
        <v>3.03</v>
      </c>
      <c r="AY45" s="53">
        <v>0</v>
      </c>
      <c r="AZ45" s="53">
        <v>95.91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11.73</v>
      </c>
      <c r="BG45" s="53">
        <v>15.35</v>
      </c>
      <c r="BH45" s="53">
        <v>4.3600000000000003</v>
      </c>
      <c r="BI45" s="53">
        <v>0</v>
      </c>
      <c r="BJ45" s="53">
        <v>32.61</v>
      </c>
      <c r="BK45" s="34">
        <f t="shared" si="6"/>
        <v>516.45999999999992</v>
      </c>
    </row>
    <row r="46" spans="1:63" x14ac:dyDescent="0.2">
      <c r="A46" s="51"/>
      <c r="B46" s="52" t="s">
        <v>53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2.68</v>
      </c>
      <c r="I46" s="53">
        <v>13.47</v>
      </c>
      <c r="J46" s="53">
        <v>0</v>
      </c>
      <c r="K46" s="53">
        <v>0</v>
      </c>
      <c r="L46" s="53">
        <v>4.07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0.36</v>
      </c>
      <c r="S46" s="53">
        <v>0</v>
      </c>
      <c r="T46" s="53">
        <v>0</v>
      </c>
      <c r="U46" s="53">
        <v>0</v>
      </c>
      <c r="V46" s="53">
        <v>0.28000000000000003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0.31</v>
      </c>
      <c r="AC46" s="53">
        <v>2.25</v>
      </c>
      <c r="AD46" s="53">
        <v>0</v>
      </c>
      <c r="AE46" s="53">
        <v>0</v>
      </c>
      <c r="AF46" s="53">
        <v>5.48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0.03</v>
      </c>
      <c r="AM46" s="53">
        <v>0</v>
      </c>
      <c r="AN46" s="53">
        <v>0</v>
      </c>
      <c r="AO46" s="53">
        <v>0</v>
      </c>
      <c r="AP46" s="53">
        <v>0.06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2.74</v>
      </c>
      <c r="AW46" s="53">
        <v>7.24</v>
      </c>
      <c r="AX46" s="53">
        <v>0</v>
      </c>
      <c r="AY46" s="53">
        <v>0</v>
      </c>
      <c r="AZ46" s="53">
        <v>11.07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3.54</v>
      </c>
      <c r="BG46" s="53">
        <v>0.27</v>
      </c>
      <c r="BH46" s="53">
        <v>0.01</v>
      </c>
      <c r="BI46" s="53">
        <v>0</v>
      </c>
      <c r="BJ46" s="53">
        <v>3.85</v>
      </c>
      <c r="BK46" s="34">
        <f t="shared" si="6"/>
        <v>57.710000000000008</v>
      </c>
    </row>
    <row r="47" spans="1:63" x14ac:dyDescent="0.2">
      <c r="A47" s="51"/>
      <c r="B47" s="52" t="s">
        <v>54</v>
      </c>
      <c r="C47" s="53">
        <v>0</v>
      </c>
      <c r="D47" s="53">
        <v>18.149999999999999</v>
      </c>
      <c r="E47" s="53">
        <v>0</v>
      </c>
      <c r="F47" s="53">
        <v>0</v>
      </c>
      <c r="G47" s="53">
        <v>0</v>
      </c>
      <c r="H47" s="53">
        <v>25.09</v>
      </c>
      <c r="I47" s="53">
        <v>2321.36</v>
      </c>
      <c r="J47" s="53">
        <v>0.53</v>
      </c>
      <c r="K47" s="53">
        <v>0</v>
      </c>
      <c r="L47" s="53">
        <v>194.65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8.25</v>
      </c>
      <c r="S47" s="53">
        <v>36.950000000000003</v>
      </c>
      <c r="T47" s="53">
        <v>11.52</v>
      </c>
      <c r="U47" s="53">
        <v>0</v>
      </c>
      <c r="V47" s="53">
        <v>21.75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0.46</v>
      </c>
      <c r="AC47" s="53">
        <v>0</v>
      </c>
      <c r="AD47" s="53">
        <v>0</v>
      </c>
      <c r="AE47" s="53">
        <v>0</v>
      </c>
      <c r="AF47" s="53">
        <v>4.51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0.64</v>
      </c>
      <c r="AM47" s="53">
        <v>0</v>
      </c>
      <c r="AN47" s="53">
        <v>0</v>
      </c>
      <c r="AO47" s="53">
        <v>0</v>
      </c>
      <c r="AP47" s="53">
        <v>1.54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24.11</v>
      </c>
      <c r="AW47" s="53">
        <v>217.8</v>
      </c>
      <c r="AX47" s="53">
        <v>0</v>
      </c>
      <c r="AY47" s="53">
        <v>0</v>
      </c>
      <c r="AZ47" s="53">
        <v>113.25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44.73</v>
      </c>
      <c r="BG47" s="53">
        <v>20.399999999999999</v>
      </c>
      <c r="BH47" s="53">
        <v>7.72</v>
      </c>
      <c r="BI47" s="53">
        <v>0</v>
      </c>
      <c r="BJ47" s="53">
        <v>74.349999999999994</v>
      </c>
      <c r="BK47" s="34">
        <f t="shared" si="6"/>
        <v>3147.76</v>
      </c>
    </row>
    <row r="48" spans="1:63" x14ac:dyDescent="0.2">
      <c r="A48" s="51"/>
      <c r="B48" s="52" t="s">
        <v>55</v>
      </c>
      <c r="C48" s="53">
        <v>0</v>
      </c>
      <c r="D48" s="53">
        <v>10.37</v>
      </c>
      <c r="E48" s="53">
        <v>0</v>
      </c>
      <c r="F48" s="53">
        <v>0</v>
      </c>
      <c r="G48" s="53">
        <v>0</v>
      </c>
      <c r="H48" s="53">
        <v>6.13</v>
      </c>
      <c r="I48" s="53">
        <v>831.08</v>
      </c>
      <c r="J48" s="53">
        <v>4.0999999999999996</v>
      </c>
      <c r="K48" s="53">
        <v>0</v>
      </c>
      <c r="L48" s="53">
        <v>16.329999999999998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7.76</v>
      </c>
      <c r="S48" s="53">
        <v>5.0199999999999996</v>
      </c>
      <c r="T48" s="53">
        <v>0.39</v>
      </c>
      <c r="U48" s="53">
        <v>0</v>
      </c>
      <c r="V48" s="53">
        <v>23.3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0.2</v>
      </c>
      <c r="AC48" s="53">
        <v>0</v>
      </c>
      <c r="AD48" s="53">
        <v>0</v>
      </c>
      <c r="AE48" s="53">
        <v>0</v>
      </c>
      <c r="AF48" s="53">
        <v>0.15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0.12</v>
      </c>
      <c r="AM48" s="53">
        <v>0</v>
      </c>
      <c r="AN48" s="53">
        <v>0</v>
      </c>
      <c r="AO48" s="53">
        <v>0</v>
      </c>
      <c r="AP48" s="53">
        <v>1.06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68.959999999999994</v>
      </c>
      <c r="AW48" s="53">
        <v>114.03</v>
      </c>
      <c r="AX48" s="53">
        <v>0</v>
      </c>
      <c r="AY48" s="53">
        <v>0</v>
      </c>
      <c r="AZ48" s="53">
        <v>219.82000000000002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172.27</v>
      </c>
      <c r="BG48" s="53">
        <v>61.76</v>
      </c>
      <c r="BH48" s="53">
        <v>11.08</v>
      </c>
      <c r="BI48" s="53">
        <v>0</v>
      </c>
      <c r="BJ48" s="53">
        <v>260.43</v>
      </c>
      <c r="BK48" s="34">
        <f t="shared" si="6"/>
        <v>1814.36</v>
      </c>
    </row>
    <row r="49" spans="1:63" x14ac:dyDescent="0.2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34">
        <f t="shared" si="6"/>
        <v>0</v>
      </c>
    </row>
    <row r="50" spans="1:63" ht="13.5" thickBot="1" x14ac:dyDescent="0.25">
      <c r="A50" s="51"/>
      <c r="B50" s="52" t="s">
        <v>57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34">
        <f t="shared" si="6"/>
        <v>0</v>
      </c>
    </row>
    <row r="51" spans="1:63" ht="13.5" thickBot="1" x14ac:dyDescent="0.25">
      <c r="A51" s="37"/>
      <c r="B51" s="38" t="s">
        <v>58</v>
      </c>
      <c r="C51" s="39">
        <f t="shared" ref="C51:BK51" si="7">SUM(C35:C50)</f>
        <v>0</v>
      </c>
      <c r="D51" s="39">
        <f t="shared" si="7"/>
        <v>83.4</v>
      </c>
      <c r="E51" s="39">
        <f t="shared" si="7"/>
        <v>518.42999999999995</v>
      </c>
      <c r="F51" s="39">
        <f t="shared" si="7"/>
        <v>0</v>
      </c>
      <c r="G51" s="39">
        <f t="shared" si="7"/>
        <v>0</v>
      </c>
      <c r="H51" s="39">
        <f t="shared" si="7"/>
        <v>288.74</v>
      </c>
      <c r="I51" s="39">
        <f t="shared" si="7"/>
        <v>4643.41</v>
      </c>
      <c r="J51" s="39">
        <f t="shared" si="7"/>
        <v>129.53</v>
      </c>
      <c r="K51" s="39">
        <f t="shared" si="7"/>
        <v>0</v>
      </c>
      <c r="L51" s="39">
        <f t="shared" si="7"/>
        <v>877.82000000000016</v>
      </c>
      <c r="M51" s="39">
        <f t="shared" si="7"/>
        <v>0</v>
      </c>
      <c r="N51" s="39">
        <f t="shared" si="7"/>
        <v>0</v>
      </c>
      <c r="O51" s="39">
        <f t="shared" si="7"/>
        <v>0</v>
      </c>
      <c r="P51" s="39">
        <f t="shared" si="7"/>
        <v>0</v>
      </c>
      <c r="Q51" s="39">
        <f t="shared" si="7"/>
        <v>0</v>
      </c>
      <c r="R51" s="39">
        <f t="shared" si="7"/>
        <v>323.33</v>
      </c>
      <c r="S51" s="39">
        <f t="shared" si="7"/>
        <v>363.07</v>
      </c>
      <c r="T51" s="39">
        <f t="shared" si="7"/>
        <v>44.8</v>
      </c>
      <c r="U51" s="39">
        <f t="shared" si="7"/>
        <v>0</v>
      </c>
      <c r="V51" s="39">
        <f t="shared" si="7"/>
        <v>215.90000000000003</v>
      </c>
      <c r="W51" s="39">
        <f t="shared" si="7"/>
        <v>0</v>
      </c>
      <c r="X51" s="39">
        <f t="shared" si="7"/>
        <v>0</v>
      </c>
      <c r="Y51" s="39">
        <f t="shared" si="7"/>
        <v>0</v>
      </c>
      <c r="Z51" s="39">
        <f t="shared" si="7"/>
        <v>0</v>
      </c>
      <c r="AA51" s="39">
        <f t="shared" si="7"/>
        <v>0</v>
      </c>
      <c r="AB51" s="39">
        <f t="shared" si="7"/>
        <v>85.84999999999998</v>
      </c>
      <c r="AC51" s="39">
        <f t="shared" si="7"/>
        <v>18.96</v>
      </c>
      <c r="AD51" s="39">
        <f t="shared" si="7"/>
        <v>0</v>
      </c>
      <c r="AE51" s="39">
        <f t="shared" si="7"/>
        <v>0</v>
      </c>
      <c r="AF51" s="39">
        <f t="shared" si="7"/>
        <v>44.08</v>
      </c>
      <c r="AG51" s="39">
        <f t="shared" si="7"/>
        <v>0</v>
      </c>
      <c r="AH51" s="39">
        <f t="shared" si="7"/>
        <v>0</v>
      </c>
      <c r="AI51" s="39">
        <f t="shared" si="7"/>
        <v>0</v>
      </c>
      <c r="AJ51" s="39">
        <f t="shared" si="7"/>
        <v>0</v>
      </c>
      <c r="AK51" s="39">
        <f t="shared" si="7"/>
        <v>0</v>
      </c>
      <c r="AL51" s="39">
        <f t="shared" si="7"/>
        <v>669.56000000000006</v>
      </c>
      <c r="AM51" s="39">
        <f t="shared" si="7"/>
        <v>2.34</v>
      </c>
      <c r="AN51" s="39">
        <f t="shared" si="7"/>
        <v>0</v>
      </c>
      <c r="AO51" s="39">
        <f t="shared" si="7"/>
        <v>0</v>
      </c>
      <c r="AP51" s="39">
        <f t="shared" si="7"/>
        <v>11.940000000000003</v>
      </c>
      <c r="AQ51" s="39">
        <f t="shared" si="7"/>
        <v>0</v>
      </c>
      <c r="AR51" s="39">
        <f t="shared" si="7"/>
        <v>0</v>
      </c>
      <c r="AS51" s="39">
        <f t="shared" si="7"/>
        <v>0</v>
      </c>
      <c r="AT51" s="39">
        <f t="shared" si="7"/>
        <v>0</v>
      </c>
      <c r="AU51" s="39">
        <f t="shared" si="7"/>
        <v>0</v>
      </c>
      <c r="AV51" s="39">
        <f t="shared" si="7"/>
        <v>4883.83</v>
      </c>
      <c r="AW51" s="39">
        <f t="shared" si="7"/>
        <v>2865.4500000000003</v>
      </c>
      <c r="AX51" s="39">
        <f t="shared" si="7"/>
        <v>22.91</v>
      </c>
      <c r="AY51" s="39">
        <f t="shared" si="7"/>
        <v>0</v>
      </c>
      <c r="AZ51" s="39">
        <f t="shared" si="7"/>
        <v>2479.65</v>
      </c>
      <c r="BA51" s="39">
        <f t="shared" si="7"/>
        <v>0</v>
      </c>
      <c r="BB51" s="39">
        <f t="shared" si="7"/>
        <v>0</v>
      </c>
      <c r="BC51" s="39">
        <f t="shared" si="7"/>
        <v>0</v>
      </c>
      <c r="BD51" s="39">
        <f t="shared" si="7"/>
        <v>0</v>
      </c>
      <c r="BE51" s="39">
        <f t="shared" si="7"/>
        <v>0</v>
      </c>
      <c r="BF51" s="39">
        <f t="shared" si="7"/>
        <v>7899.7299999999987</v>
      </c>
      <c r="BG51" s="39">
        <f t="shared" si="7"/>
        <v>493.76000000000005</v>
      </c>
      <c r="BH51" s="39">
        <f t="shared" si="7"/>
        <v>146.96</v>
      </c>
      <c r="BI51" s="39">
        <f t="shared" si="7"/>
        <v>0</v>
      </c>
      <c r="BJ51" s="39">
        <f t="shared" si="7"/>
        <v>1440.2599999999998</v>
      </c>
      <c r="BK51" s="46">
        <f t="shared" si="7"/>
        <v>28553.71</v>
      </c>
    </row>
    <row r="52" spans="1:63" ht="13.5" thickBot="1" x14ac:dyDescent="0.25">
      <c r="A52" s="54"/>
      <c r="B52" s="55" t="s">
        <v>59</v>
      </c>
      <c r="C52" s="56">
        <f t="shared" ref="C52:BK52" si="8">C51+C33+C31+C29+C20+C16</f>
        <v>0</v>
      </c>
      <c r="D52" s="56">
        <f t="shared" si="8"/>
        <v>2703.6699999999996</v>
      </c>
      <c r="E52" s="56">
        <f t="shared" si="8"/>
        <v>739.6099999999999</v>
      </c>
      <c r="F52" s="56">
        <f t="shared" si="8"/>
        <v>0</v>
      </c>
      <c r="G52" s="56">
        <f t="shared" si="8"/>
        <v>0</v>
      </c>
      <c r="H52" s="56">
        <f t="shared" si="8"/>
        <v>414.35</v>
      </c>
      <c r="I52" s="56">
        <f t="shared" si="8"/>
        <v>33981.670000000006</v>
      </c>
      <c r="J52" s="56">
        <f t="shared" si="8"/>
        <v>1533.5800000000002</v>
      </c>
      <c r="K52" s="56">
        <f t="shared" si="8"/>
        <v>0</v>
      </c>
      <c r="L52" s="56">
        <f t="shared" si="8"/>
        <v>2136.71</v>
      </c>
      <c r="M52" s="56">
        <f t="shared" si="8"/>
        <v>0</v>
      </c>
      <c r="N52" s="56">
        <f t="shared" si="8"/>
        <v>0</v>
      </c>
      <c r="O52" s="56">
        <f t="shared" si="8"/>
        <v>0</v>
      </c>
      <c r="P52" s="56">
        <f t="shared" si="8"/>
        <v>0</v>
      </c>
      <c r="Q52" s="56">
        <f t="shared" si="8"/>
        <v>0</v>
      </c>
      <c r="R52" s="56">
        <f t="shared" si="8"/>
        <v>377.74</v>
      </c>
      <c r="S52" s="56">
        <f t="shared" si="8"/>
        <v>3284.56</v>
      </c>
      <c r="T52" s="56">
        <f t="shared" si="8"/>
        <v>229.06000000000003</v>
      </c>
      <c r="U52" s="56">
        <f t="shared" si="8"/>
        <v>0</v>
      </c>
      <c r="V52" s="56">
        <f t="shared" si="8"/>
        <v>390.71000000000004</v>
      </c>
      <c r="W52" s="56">
        <f t="shared" si="8"/>
        <v>0</v>
      </c>
      <c r="X52" s="56">
        <f t="shared" si="8"/>
        <v>0</v>
      </c>
      <c r="Y52" s="56">
        <f t="shared" si="8"/>
        <v>0</v>
      </c>
      <c r="Z52" s="56">
        <f t="shared" si="8"/>
        <v>0</v>
      </c>
      <c r="AA52" s="56">
        <f t="shared" si="8"/>
        <v>0</v>
      </c>
      <c r="AB52" s="56">
        <f t="shared" si="8"/>
        <v>88.819999999999965</v>
      </c>
      <c r="AC52" s="56">
        <f t="shared" si="8"/>
        <v>32.71</v>
      </c>
      <c r="AD52" s="56">
        <f t="shared" si="8"/>
        <v>1.46</v>
      </c>
      <c r="AE52" s="56">
        <f t="shared" si="8"/>
        <v>0</v>
      </c>
      <c r="AF52" s="56">
        <f t="shared" si="8"/>
        <v>74.849999999999994</v>
      </c>
      <c r="AG52" s="56">
        <f t="shared" si="8"/>
        <v>0</v>
      </c>
      <c r="AH52" s="56">
        <f t="shared" si="8"/>
        <v>0</v>
      </c>
      <c r="AI52" s="56">
        <f t="shared" si="8"/>
        <v>0</v>
      </c>
      <c r="AJ52" s="56">
        <f t="shared" si="8"/>
        <v>0</v>
      </c>
      <c r="AK52" s="56">
        <f t="shared" si="8"/>
        <v>0</v>
      </c>
      <c r="AL52" s="56">
        <f t="shared" si="8"/>
        <v>671.31000000000006</v>
      </c>
      <c r="AM52" s="56">
        <f t="shared" si="8"/>
        <v>4.2699999999999996</v>
      </c>
      <c r="AN52" s="56">
        <f t="shared" si="8"/>
        <v>0.31</v>
      </c>
      <c r="AO52" s="56">
        <f t="shared" si="8"/>
        <v>0</v>
      </c>
      <c r="AP52" s="56">
        <f t="shared" si="8"/>
        <v>19.090000000000003</v>
      </c>
      <c r="AQ52" s="56">
        <f t="shared" si="8"/>
        <v>0</v>
      </c>
      <c r="AR52" s="56">
        <f t="shared" si="8"/>
        <v>215.06</v>
      </c>
      <c r="AS52" s="56">
        <f t="shared" si="8"/>
        <v>0</v>
      </c>
      <c r="AT52" s="56">
        <f t="shared" si="8"/>
        <v>0</v>
      </c>
      <c r="AU52" s="56">
        <f t="shared" si="8"/>
        <v>0</v>
      </c>
      <c r="AV52" s="56">
        <f t="shared" si="8"/>
        <v>5023.28</v>
      </c>
      <c r="AW52" s="56">
        <f t="shared" si="8"/>
        <v>9450.0600000000013</v>
      </c>
      <c r="AX52" s="56">
        <f t="shared" si="8"/>
        <v>121.13999999999999</v>
      </c>
      <c r="AY52" s="56">
        <f t="shared" si="8"/>
        <v>0</v>
      </c>
      <c r="AZ52" s="56">
        <f t="shared" si="8"/>
        <v>3883.97</v>
      </c>
      <c r="BA52" s="56">
        <f t="shared" si="8"/>
        <v>0</v>
      </c>
      <c r="BB52" s="56">
        <f t="shared" si="8"/>
        <v>0</v>
      </c>
      <c r="BC52" s="56">
        <f t="shared" si="8"/>
        <v>0</v>
      </c>
      <c r="BD52" s="56">
        <f t="shared" si="8"/>
        <v>0</v>
      </c>
      <c r="BE52" s="56">
        <f t="shared" si="8"/>
        <v>0</v>
      </c>
      <c r="BF52" s="56">
        <f t="shared" si="8"/>
        <v>8087.9099999999989</v>
      </c>
      <c r="BG52" s="56">
        <f t="shared" si="8"/>
        <v>832.46</v>
      </c>
      <c r="BH52" s="56">
        <f t="shared" si="8"/>
        <v>190.97</v>
      </c>
      <c r="BI52" s="56">
        <f t="shared" si="8"/>
        <v>0</v>
      </c>
      <c r="BJ52" s="56">
        <f t="shared" si="8"/>
        <v>1784.2999999999997</v>
      </c>
      <c r="BK52" s="56">
        <f t="shared" si="8"/>
        <v>76273.62999999999</v>
      </c>
    </row>
    <row r="53" spans="1:63" x14ac:dyDescent="0.2">
      <c r="A53" s="57"/>
      <c r="B53" s="58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3"/>
    </row>
    <row r="54" spans="1:63" x14ac:dyDescent="0.2">
      <c r="A54" s="27" t="s">
        <v>60</v>
      </c>
      <c r="B54" s="59" t="s">
        <v>61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1"/>
    </row>
    <row r="55" spans="1:63" x14ac:dyDescent="0.2">
      <c r="A55" s="27" t="s">
        <v>13</v>
      </c>
      <c r="B55" s="28" t="s">
        <v>62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1"/>
    </row>
    <row r="56" spans="1:63" x14ac:dyDescent="0.2">
      <c r="A56" s="31"/>
      <c r="B56" s="32" t="s">
        <v>63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95.11</v>
      </c>
      <c r="I56" s="33">
        <v>7.34</v>
      </c>
      <c r="J56" s="33">
        <v>0</v>
      </c>
      <c r="K56" s="33">
        <v>0</v>
      </c>
      <c r="L56" s="33">
        <v>27.21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92.15</v>
      </c>
      <c r="S56" s="33">
        <v>4.46</v>
      </c>
      <c r="T56" s="33">
        <v>0.03</v>
      </c>
      <c r="U56" s="33">
        <v>0</v>
      </c>
      <c r="V56" s="33">
        <v>13.56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13.54</v>
      </c>
      <c r="AC56" s="33">
        <v>2.4500000000000002</v>
      </c>
      <c r="AD56" s="33">
        <v>0</v>
      </c>
      <c r="AE56" s="33">
        <v>0</v>
      </c>
      <c r="AF56" s="33">
        <v>5.42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13.91</v>
      </c>
      <c r="AM56" s="33">
        <v>0.57999999999999996</v>
      </c>
      <c r="AN56" s="33">
        <v>0</v>
      </c>
      <c r="AO56" s="33">
        <v>0</v>
      </c>
      <c r="AP56" s="33">
        <v>2.88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746.31</v>
      </c>
      <c r="AW56" s="33">
        <v>49.84</v>
      </c>
      <c r="AX56" s="33">
        <v>0.23</v>
      </c>
      <c r="AY56" s="33">
        <v>0</v>
      </c>
      <c r="AZ56" s="33">
        <v>199.11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1397</v>
      </c>
      <c r="BG56" s="33">
        <v>103.04</v>
      </c>
      <c r="BH56" s="33">
        <v>0</v>
      </c>
      <c r="BI56" s="33">
        <v>0</v>
      </c>
      <c r="BJ56" s="33">
        <v>213.1</v>
      </c>
      <c r="BK56" s="34">
        <f>SUM(C56:BJ56)</f>
        <v>2987.2699999999995</v>
      </c>
    </row>
    <row r="57" spans="1:63" ht="13.5" thickBot="1" x14ac:dyDescent="0.25">
      <c r="A57" s="31"/>
      <c r="B57" s="32" t="s">
        <v>64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0.21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7.0000000000000007E-2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1562.26</v>
      </c>
      <c r="AW57" s="33">
        <v>21.38</v>
      </c>
      <c r="AX57" s="33">
        <v>0.02</v>
      </c>
      <c r="AY57" s="33">
        <v>0</v>
      </c>
      <c r="AZ57" s="33">
        <v>0.63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844.59</v>
      </c>
      <c r="BG57" s="33">
        <v>10.08</v>
      </c>
      <c r="BH57" s="33">
        <v>0</v>
      </c>
      <c r="BI57" s="33">
        <v>0</v>
      </c>
      <c r="BJ57" s="33">
        <v>0.17</v>
      </c>
      <c r="BK57" s="34">
        <f>SUM(C57:BJ57)</f>
        <v>2439.4100000000003</v>
      </c>
    </row>
    <row r="58" spans="1:63" ht="13.5" thickBot="1" x14ac:dyDescent="0.25">
      <c r="A58" s="37"/>
      <c r="B58" s="38" t="s">
        <v>18</v>
      </c>
      <c r="C58" s="39">
        <f t="shared" ref="C58:BK58" si="9">SUM(C56:C57)</f>
        <v>0</v>
      </c>
      <c r="D58" s="39">
        <f t="shared" si="9"/>
        <v>0</v>
      </c>
      <c r="E58" s="39">
        <f t="shared" si="9"/>
        <v>0</v>
      </c>
      <c r="F58" s="39">
        <f t="shared" si="9"/>
        <v>0</v>
      </c>
      <c r="G58" s="39">
        <f t="shared" si="9"/>
        <v>0</v>
      </c>
      <c r="H58" s="39">
        <f t="shared" si="9"/>
        <v>95.11</v>
      </c>
      <c r="I58" s="39">
        <f t="shared" si="9"/>
        <v>7.34</v>
      </c>
      <c r="J58" s="39">
        <f t="shared" si="9"/>
        <v>0</v>
      </c>
      <c r="K58" s="39">
        <f t="shared" si="9"/>
        <v>0</v>
      </c>
      <c r="L58" s="39">
        <f t="shared" si="9"/>
        <v>27.21</v>
      </c>
      <c r="M58" s="39">
        <f t="shared" si="9"/>
        <v>0</v>
      </c>
      <c r="N58" s="39">
        <f t="shared" si="9"/>
        <v>0</v>
      </c>
      <c r="O58" s="39">
        <f t="shared" si="9"/>
        <v>0</v>
      </c>
      <c r="P58" s="39">
        <f t="shared" si="9"/>
        <v>0</v>
      </c>
      <c r="Q58" s="39">
        <f t="shared" si="9"/>
        <v>0</v>
      </c>
      <c r="R58" s="39">
        <f t="shared" si="9"/>
        <v>92.15</v>
      </c>
      <c r="S58" s="39">
        <f t="shared" si="9"/>
        <v>4.46</v>
      </c>
      <c r="T58" s="39">
        <f t="shared" si="9"/>
        <v>0.03</v>
      </c>
      <c r="U58" s="39">
        <f t="shared" si="9"/>
        <v>0</v>
      </c>
      <c r="V58" s="39">
        <f t="shared" si="9"/>
        <v>13.56</v>
      </c>
      <c r="W58" s="39">
        <f t="shared" si="9"/>
        <v>0</v>
      </c>
      <c r="X58" s="39">
        <f t="shared" si="9"/>
        <v>0</v>
      </c>
      <c r="Y58" s="39">
        <f t="shared" si="9"/>
        <v>0</v>
      </c>
      <c r="Z58" s="39">
        <f t="shared" si="9"/>
        <v>0</v>
      </c>
      <c r="AA58" s="39">
        <f t="shared" si="9"/>
        <v>0</v>
      </c>
      <c r="AB58" s="39">
        <f t="shared" si="9"/>
        <v>13.75</v>
      </c>
      <c r="AC58" s="39">
        <f t="shared" si="9"/>
        <v>2.4500000000000002</v>
      </c>
      <c r="AD58" s="39">
        <f t="shared" si="9"/>
        <v>0</v>
      </c>
      <c r="AE58" s="39">
        <f t="shared" si="9"/>
        <v>0</v>
      </c>
      <c r="AF58" s="39">
        <f t="shared" si="9"/>
        <v>5.42</v>
      </c>
      <c r="AG58" s="39">
        <f t="shared" si="9"/>
        <v>0</v>
      </c>
      <c r="AH58" s="39">
        <f t="shared" si="9"/>
        <v>0</v>
      </c>
      <c r="AI58" s="39">
        <f t="shared" si="9"/>
        <v>0</v>
      </c>
      <c r="AJ58" s="39">
        <f t="shared" si="9"/>
        <v>0</v>
      </c>
      <c r="AK58" s="39">
        <f t="shared" si="9"/>
        <v>0</v>
      </c>
      <c r="AL58" s="39">
        <f t="shared" si="9"/>
        <v>13.98</v>
      </c>
      <c r="AM58" s="39">
        <f t="shared" si="9"/>
        <v>0.57999999999999996</v>
      </c>
      <c r="AN58" s="39">
        <f t="shared" si="9"/>
        <v>0</v>
      </c>
      <c r="AO58" s="39">
        <f t="shared" si="9"/>
        <v>0</v>
      </c>
      <c r="AP58" s="39">
        <f t="shared" si="9"/>
        <v>2.88</v>
      </c>
      <c r="AQ58" s="39">
        <f t="shared" si="9"/>
        <v>0</v>
      </c>
      <c r="AR58" s="39">
        <f t="shared" si="9"/>
        <v>0</v>
      </c>
      <c r="AS58" s="39">
        <f t="shared" si="9"/>
        <v>0</v>
      </c>
      <c r="AT58" s="39">
        <f t="shared" si="9"/>
        <v>0</v>
      </c>
      <c r="AU58" s="39">
        <f t="shared" si="9"/>
        <v>0</v>
      </c>
      <c r="AV58" s="39">
        <f t="shared" si="9"/>
        <v>2308.5699999999997</v>
      </c>
      <c r="AW58" s="39">
        <f t="shared" si="9"/>
        <v>71.22</v>
      </c>
      <c r="AX58" s="39">
        <f t="shared" si="9"/>
        <v>0.25</v>
      </c>
      <c r="AY58" s="39">
        <f t="shared" si="9"/>
        <v>0</v>
      </c>
      <c r="AZ58" s="39">
        <f t="shared" si="9"/>
        <v>199.74</v>
      </c>
      <c r="BA58" s="39">
        <f t="shared" si="9"/>
        <v>0</v>
      </c>
      <c r="BB58" s="39">
        <f t="shared" si="9"/>
        <v>0</v>
      </c>
      <c r="BC58" s="39">
        <f t="shared" si="9"/>
        <v>0</v>
      </c>
      <c r="BD58" s="39">
        <f t="shared" si="9"/>
        <v>0</v>
      </c>
      <c r="BE58" s="39">
        <f t="shared" si="9"/>
        <v>0</v>
      </c>
      <c r="BF58" s="39">
        <f t="shared" si="9"/>
        <v>2241.59</v>
      </c>
      <c r="BG58" s="39">
        <f t="shared" si="9"/>
        <v>113.12</v>
      </c>
      <c r="BH58" s="39">
        <f t="shared" si="9"/>
        <v>0</v>
      </c>
      <c r="BI58" s="39">
        <f t="shared" si="9"/>
        <v>0</v>
      </c>
      <c r="BJ58" s="39">
        <f t="shared" si="9"/>
        <v>213.26999999999998</v>
      </c>
      <c r="BK58" s="39">
        <f t="shared" si="9"/>
        <v>5426.68</v>
      </c>
    </row>
    <row r="59" spans="1:63" x14ac:dyDescent="0.2">
      <c r="A59" s="40" t="s">
        <v>19</v>
      </c>
      <c r="B59" s="41" t="s">
        <v>65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3"/>
    </row>
    <row r="60" spans="1:63" x14ac:dyDescent="0.2">
      <c r="A60" s="31"/>
      <c r="B60" s="32" t="s">
        <v>66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181.77</v>
      </c>
      <c r="I60" s="33">
        <v>151.36000000000001</v>
      </c>
      <c r="J60" s="33">
        <v>9.8000000000000007</v>
      </c>
      <c r="K60" s="33">
        <v>0</v>
      </c>
      <c r="L60" s="33">
        <v>190.68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116.05</v>
      </c>
      <c r="S60" s="33">
        <v>121.34</v>
      </c>
      <c r="T60" s="33">
        <v>0.7</v>
      </c>
      <c r="U60" s="33">
        <v>0</v>
      </c>
      <c r="V60" s="33">
        <v>114.85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61.06</v>
      </c>
      <c r="AC60" s="33">
        <v>6.73</v>
      </c>
      <c r="AD60" s="33">
        <v>0</v>
      </c>
      <c r="AE60" s="33">
        <v>0</v>
      </c>
      <c r="AF60" s="33">
        <v>66.23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57.1</v>
      </c>
      <c r="AM60" s="33">
        <v>4.0599999999999996</v>
      </c>
      <c r="AN60" s="33">
        <v>0</v>
      </c>
      <c r="AO60" s="33">
        <v>0</v>
      </c>
      <c r="AP60" s="33">
        <v>55.47</v>
      </c>
      <c r="AQ60" s="33">
        <v>0</v>
      </c>
      <c r="AR60" s="33">
        <v>0.01</v>
      </c>
      <c r="AS60" s="33">
        <v>0.01</v>
      </c>
      <c r="AT60" s="33">
        <v>0</v>
      </c>
      <c r="AU60" s="33">
        <v>0</v>
      </c>
      <c r="AV60" s="33">
        <v>2541.1</v>
      </c>
      <c r="AW60" s="33">
        <v>396.82</v>
      </c>
      <c r="AX60" s="33">
        <v>1.21</v>
      </c>
      <c r="AY60" s="33">
        <v>0</v>
      </c>
      <c r="AZ60" s="33">
        <v>2256.4899999999998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2430.77</v>
      </c>
      <c r="BG60" s="33">
        <v>187.35</v>
      </c>
      <c r="BH60" s="33">
        <v>0.69</v>
      </c>
      <c r="BI60" s="33">
        <v>0</v>
      </c>
      <c r="BJ60" s="33">
        <v>1875.73</v>
      </c>
      <c r="BK60" s="34">
        <f t="shared" ref="BK60:BK83" si="10">SUM(C60:BJ60)</f>
        <v>10827.380000000001</v>
      </c>
    </row>
    <row r="61" spans="1:63" x14ac:dyDescent="0.2">
      <c r="A61" s="31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725.21</v>
      </c>
      <c r="I61" s="33">
        <v>1223.3900000000001</v>
      </c>
      <c r="J61" s="33">
        <v>4.78</v>
      </c>
      <c r="K61" s="33">
        <v>0</v>
      </c>
      <c r="L61" s="33">
        <v>1051.02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459.33</v>
      </c>
      <c r="S61" s="33">
        <v>168.71</v>
      </c>
      <c r="T61" s="33">
        <v>0</v>
      </c>
      <c r="U61" s="33">
        <v>0</v>
      </c>
      <c r="V61" s="33">
        <v>218.5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119.29</v>
      </c>
      <c r="AC61" s="33">
        <v>40.36</v>
      </c>
      <c r="AD61" s="33">
        <v>0</v>
      </c>
      <c r="AE61" s="33">
        <v>0</v>
      </c>
      <c r="AF61" s="33">
        <v>305.29000000000002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104.77</v>
      </c>
      <c r="AM61" s="33">
        <v>17.79</v>
      </c>
      <c r="AN61" s="33">
        <v>0</v>
      </c>
      <c r="AO61" s="33">
        <v>0</v>
      </c>
      <c r="AP61" s="33">
        <v>95.96</v>
      </c>
      <c r="AQ61" s="33">
        <v>0</v>
      </c>
      <c r="AR61" s="33">
        <v>0.13</v>
      </c>
      <c r="AS61" s="33">
        <v>0.36</v>
      </c>
      <c r="AT61" s="33">
        <v>0</v>
      </c>
      <c r="AU61" s="33">
        <v>0</v>
      </c>
      <c r="AV61" s="33">
        <v>6746.03</v>
      </c>
      <c r="AW61" s="33">
        <v>901.43</v>
      </c>
      <c r="AX61" s="33">
        <v>2.89</v>
      </c>
      <c r="AY61" s="33">
        <v>0.24</v>
      </c>
      <c r="AZ61" s="33">
        <v>5273.41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6295.57</v>
      </c>
      <c r="BG61" s="33">
        <v>288.24</v>
      </c>
      <c r="BH61" s="33">
        <v>0.38</v>
      </c>
      <c r="BI61" s="33">
        <v>0</v>
      </c>
      <c r="BJ61" s="33">
        <v>2039.15</v>
      </c>
      <c r="BK61" s="34">
        <f t="shared" si="10"/>
        <v>26082.230000000003</v>
      </c>
    </row>
    <row r="62" spans="1:63" x14ac:dyDescent="0.2">
      <c r="A62" s="31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22.44</v>
      </c>
      <c r="I62" s="33">
        <v>18.52</v>
      </c>
      <c r="J62" s="33">
        <v>0</v>
      </c>
      <c r="K62" s="33">
        <v>0</v>
      </c>
      <c r="L62" s="33">
        <v>15.55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14.98</v>
      </c>
      <c r="S62" s="33">
        <v>5.99</v>
      </c>
      <c r="T62" s="33">
        <v>0</v>
      </c>
      <c r="U62" s="33">
        <v>0</v>
      </c>
      <c r="V62" s="33">
        <v>6.24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5.29</v>
      </c>
      <c r="AC62" s="33">
        <v>0.82</v>
      </c>
      <c r="AD62" s="33">
        <v>0</v>
      </c>
      <c r="AE62" s="33">
        <v>0</v>
      </c>
      <c r="AF62" s="33">
        <v>2.97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2.75</v>
      </c>
      <c r="AM62" s="33">
        <v>0.03</v>
      </c>
      <c r="AN62" s="33">
        <v>0</v>
      </c>
      <c r="AO62" s="33">
        <v>0</v>
      </c>
      <c r="AP62" s="33">
        <v>0.53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460.96</v>
      </c>
      <c r="AW62" s="33">
        <v>48.27</v>
      </c>
      <c r="AX62" s="33">
        <v>7.0000000000000007E-2</v>
      </c>
      <c r="AY62" s="33">
        <v>0</v>
      </c>
      <c r="AZ62" s="33">
        <v>179.09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564.57000000000005</v>
      </c>
      <c r="BG62" s="33">
        <v>28.13</v>
      </c>
      <c r="BH62" s="33">
        <v>0.08</v>
      </c>
      <c r="BI62" s="33">
        <v>0</v>
      </c>
      <c r="BJ62" s="33">
        <v>138.74</v>
      </c>
      <c r="BK62" s="34">
        <f t="shared" si="10"/>
        <v>1516.0200000000002</v>
      </c>
    </row>
    <row r="63" spans="1:63" x14ac:dyDescent="0.2">
      <c r="A63" s="31"/>
      <c r="B63" s="32" t="s">
        <v>69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97.83</v>
      </c>
      <c r="I63" s="33">
        <v>57.08</v>
      </c>
      <c r="J63" s="33">
        <v>0</v>
      </c>
      <c r="K63" s="33">
        <v>0</v>
      </c>
      <c r="L63" s="33">
        <v>53.38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60.34</v>
      </c>
      <c r="S63" s="33">
        <v>18.64</v>
      </c>
      <c r="T63" s="33">
        <v>0</v>
      </c>
      <c r="U63" s="33">
        <v>0</v>
      </c>
      <c r="V63" s="33">
        <v>14.38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7.7</v>
      </c>
      <c r="AC63" s="33">
        <v>1.5</v>
      </c>
      <c r="AD63" s="33">
        <v>0</v>
      </c>
      <c r="AE63" s="33">
        <v>0</v>
      </c>
      <c r="AF63" s="33">
        <v>0.85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8.64</v>
      </c>
      <c r="AM63" s="33">
        <v>0.02</v>
      </c>
      <c r="AN63" s="33">
        <v>0</v>
      </c>
      <c r="AO63" s="33">
        <v>0</v>
      </c>
      <c r="AP63" s="33">
        <v>0.19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740.18</v>
      </c>
      <c r="AW63" s="33">
        <v>91.87</v>
      </c>
      <c r="AX63" s="33">
        <v>0</v>
      </c>
      <c r="AY63" s="33">
        <v>0</v>
      </c>
      <c r="AZ63" s="33">
        <v>318.27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838.75</v>
      </c>
      <c r="BG63" s="33">
        <v>27.22</v>
      </c>
      <c r="BH63" s="33">
        <v>0.01</v>
      </c>
      <c r="BI63" s="33">
        <v>0</v>
      </c>
      <c r="BJ63" s="33">
        <v>170.22</v>
      </c>
      <c r="BK63" s="34">
        <f t="shared" si="10"/>
        <v>2507.0699999999997</v>
      </c>
    </row>
    <row r="64" spans="1:63" x14ac:dyDescent="0.2">
      <c r="A64" s="31"/>
      <c r="B64" s="32" t="s">
        <v>70</v>
      </c>
      <c r="C64" s="33">
        <v>0</v>
      </c>
      <c r="D64" s="33">
        <v>97.71</v>
      </c>
      <c r="E64" s="33">
        <v>0</v>
      </c>
      <c r="F64" s="33">
        <v>0</v>
      </c>
      <c r="G64" s="33">
        <v>0</v>
      </c>
      <c r="H64" s="33">
        <v>25.61</v>
      </c>
      <c r="I64" s="33">
        <v>1.98</v>
      </c>
      <c r="J64" s="33">
        <v>0</v>
      </c>
      <c r="K64" s="33">
        <v>0</v>
      </c>
      <c r="L64" s="33">
        <v>18.260000000000002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17.54</v>
      </c>
      <c r="S64" s="33">
        <v>2.34</v>
      </c>
      <c r="T64" s="33">
        <v>0</v>
      </c>
      <c r="U64" s="33">
        <v>0</v>
      </c>
      <c r="V64" s="33">
        <v>6.83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2.17</v>
      </c>
      <c r="AC64" s="33">
        <v>0</v>
      </c>
      <c r="AD64" s="33">
        <v>0</v>
      </c>
      <c r="AE64" s="33">
        <v>0</v>
      </c>
      <c r="AF64" s="33">
        <v>0.35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1.31</v>
      </c>
      <c r="AM64" s="33">
        <v>0.05</v>
      </c>
      <c r="AN64" s="33">
        <v>0</v>
      </c>
      <c r="AO64" s="33">
        <v>0</v>
      </c>
      <c r="AP64" s="33">
        <v>0.1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165.33</v>
      </c>
      <c r="AW64" s="33">
        <v>38.96</v>
      </c>
      <c r="AX64" s="33">
        <v>0</v>
      </c>
      <c r="AY64" s="33">
        <v>0</v>
      </c>
      <c r="AZ64" s="33">
        <v>113.14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175.43</v>
      </c>
      <c r="BG64" s="33">
        <v>8.98</v>
      </c>
      <c r="BH64" s="33">
        <v>0</v>
      </c>
      <c r="BI64" s="33">
        <v>0</v>
      </c>
      <c r="BJ64" s="33">
        <v>43.19</v>
      </c>
      <c r="BK64" s="34">
        <f t="shared" si="10"/>
        <v>719.28</v>
      </c>
    </row>
    <row r="65" spans="1:63" x14ac:dyDescent="0.2">
      <c r="A65" s="31"/>
      <c r="B65" s="32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1777.16</v>
      </c>
      <c r="I65" s="33">
        <v>1802.42</v>
      </c>
      <c r="J65" s="33">
        <v>2.2999999999999998</v>
      </c>
      <c r="K65" s="33">
        <v>0</v>
      </c>
      <c r="L65" s="33">
        <v>2180.7600000000002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909.45</v>
      </c>
      <c r="S65" s="33">
        <v>118.62</v>
      </c>
      <c r="T65" s="33">
        <v>0</v>
      </c>
      <c r="U65" s="33">
        <v>0</v>
      </c>
      <c r="V65" s="33">
        <v>273.52999999999997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16.86</v>
      </c>
      <c r="AC65" s="33">
        <v>3.59</v>
      </c>
      <c r="AD65" s="33">
        <v>0</v>
      </c>
      <c r="AE65" s="33">
        <v>0</v>
      </c>
      <c r="AF65" s="33">
        <v>61.08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7.16</v>
      </c>
      <c r="AM65" s="33">
        <v>1.77</v>
      </c>
      <c r="AN65" s="33">
        <v>0</v>
      </c>
      <c r="AO65" s="33">
        <v>0</v>
      </c>
      <c r="AP65" s="33">
        <v>7.07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427.48</v>
      </c>
      <c r="AW65" s="33">
        <v>343.8</v>
      </c>
      <c r="AX65" s="33">
        <v>0</v>
      </c>
      <c r="AY65" s="33">
        <v>0</v>
      </c>
      <c r="AZ65" s="33">
        <v>933.01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183.5</v>
      </c>
      <c r="BG65" s="33">
        <v>23</v>
      </c>
      <c r="BH65" s="33">
        <v>0</v>
      </c>
      <c r="BI65" s="33">
        <v>0</v>
      </c>
      <c r="BJ65" s="33">
        <v>112.98</v>
      </c>
      <c r="BK65" s="34">
        <f t="shared" si="10"/>
        <v>9185.5399999999991</v>
      </c>
    </row>
    <row r="66" spans="1:63" x14ac:dyDescent="0.2">
      <c r="A66" s="31"/>
      <c r="B66" s="32" t="s">
        <v>72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11.32</v>
      </c>
      <c r="I66" s="33">
        <v>0</v>
      </c>
      <c r="J66" s="33">
        <v>0</v>
      </c>
      <c r="K66" s="33">
        <v>0</v>
      </c>
      <c r="L66" s="33">
        <v>6.77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13.02</v>
      </c>
      <c r="S66" s="33">
        <v>0</v>
      </c>
      <c r="T66" s="33">
        <v>0</v>
      </c>
      <c r="U66" s="33">
        <v>0</v>
      </c>
      <c r="V66" s="33">
        <v>4.37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2.5299999999999998</v>
      </c>
      <c r="AC66" s="33">
        <v>0</v>
      </c>
      <c r="AD66" s="33">
        <v>0</v>
      </c>
      <c r="AE66" s="33">
        <v>0</v>
      </c>
      <c r="AF66" s="33">
        <v>0.12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1.18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181.03</v>
      </c>
      <c r="AW66" s="33">
        <v>0</v>
      </c>
      <c r="AX66" s="33">
        <v>0</v>
      </c>
      <c r="AY66" s="33">
        <v>0</v>
      </c>
      <c r="AZ66" s="33">
        <v>66.23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363.33</v>
      </c>
      <c r="BG66" s="33">
        <v>0.02</v>
      </c>
      <c r="BH66" s="33">
        <v>0</v>
      </c>
      <c r="BI66" s="33">
        <v>0</v>
      </c>
      <c r="BJ66" s="33">
        <v>54.54</v>
      </c>
      <c r="BK66" s="34">
        <f t="shared" si="10"/>
        <v>704.45999999999992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238.21</v>
      </c>
      <c r="I67" s="33">
        <v>110.83</v>
      </c>
      <c r="J67" s="33">
        <v>0</v>
      </c>
      <c r="K67" s="33">
        <v>0</v>
      </c>
      <c r="L67" s="33">
        <v>150.51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191.76</v>
      </c>
      <c r="S67" s="33">
        <v>35.65</v>
      </c>
      <c r="T67" s="33">
        <v>0</v>
      </c>
      <c r="U67" s="33">
        <v>0</v>
      </c>
      <c r="V67" s="33">
        <v>69.78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30.93</v>
      </c>
      <c r="AC67" s="33">
        <v>1.43</v>
      </c>
      <c r="AD67" s="33">
        <v>0</v>
      </c>
      <c r="AE67" s="33">
        <v>0</v>
      </c>
      <c r="AF67" s="33">
        <v>6.76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27.75</v>
      </c>
      <c r="AM67" s="33">
        <v>1.1100000000000001</v>
      </c>
      <c r="AN67" s="33">
        <v>0</v>
      </c>
      <c r="AO67" s="33">
        <v>0</v>
      </c>
      <c r="AP67" s="33">
        <v>2.5299999999999998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1884.42</v>
      </c>
      <c r="AW67" s="33">
        <v>205.34</v>
      </c>
      <c r="AX67" s="33">
        <v>0.01</v>
      </c>
      <c r="AY67" s="33">
        <v>0</v>
      </c>
      <c r="AZ67" s="33">
        <v>965.31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2594.0099999999998</v>
      </c>
      <c r="BG67" s="33">
        <v>118.25</v>
      </c>
      <c r="BH67" s="33">
        <v>0.45</v>
      </c>
      <c r="BI67" s="33">
        <v>0</v>
      </c>
      <c r="BJ67" s="33">
        <v>681.82</v>
      </c>
      <c r="BK67" s="34">
        <f t="shared" si="10"/>
        <v>7316.86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12.87</v>
      </c>
      <c r="I68" s="33">
        <v>2.33</v>
      </c>
      <c r="J68" s="33">
        <v>0</v>
      </c>
      <c r="K68" s="33">
        <v>0</v>
      </c>
      <c r="L68" s="33">
        <v>4.8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8.4700000000000006</v>
      </c>
      <c r="S68" s="33">
        <v>0.43</v>
      </c>
      <c r="T68" s="33">
        <v>0</v>
      </c>
      <c r="U68" s="33">
        <v>0</v>
      </c>
      <c r="V68" s="33">
        <v>1.6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32.67</v>
      </c>
      <c r="AC68" s="33">
        <v>1.94</v>
      </c>
      <c r="AD68" s="33">
        <v>0</v>
      </c>
      <c r="AE68" s="33">
        <v>0</v>
      </c>
      <c r="AF68" s="33">
        <v>9.01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17.559999999999999</v>
      </c>
      <c r="AM68" s="33">
        <v>0.31</v>
      </c>
      <c r="AN68" s="33">
        <v>0</v>
      </c>
      <c r="AO68" s="33">
        <v>0</v>
      </c>
      <c r="AP68" s="33">
        <v>0.95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583.98</v>
      </c>
      <c r="AW68" s="33">
        <v>44.37</v>
      </c>
      <c r="AX68" s="33">
        <v>7.0000000000000007E-2</v>
      </c>
      <c r="AY68" s="33">
        <v>0</v>
      </c>
      <c r="AZ68" s="33">
        <v>77.52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676.5</v>
      </c>
      <c r="BG68" s="33">
        <v>25.57</v>
      </c>
      <c r="BH68" s="33">
        <v>0.26</v>
      </c>
      <c r="BI68" s="33">
        <v>0</v>
      </c>
      <c r="BJ68" s="33">
        <v>37.54</v>
      </c>
      <c r="BK68" s="34">
        <f t="shared" si="10"/>
        <v>1538.75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97.63</v>
      </c>
      <c r="I69" s="33">
        <v>28.62</v>
      </c>
      <c r="J69" s="33">
        <v>0</v>
      </c>
      <c r="K69" s="33">
        <v>0</v>
      </c>
      <c r="L69" s="33">
        <v>71.489999999999995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68.42</v>
      </c>
      <c r="S69" s="33">
        <v>1.1499999999999999</v>
      </c>
      <c r="T69" s="33">
        <v>0</v>
      </c>
      <c r="U69" s="33">
        <v>0</v>
      </c>
      <c r="V69" s="33">
        <v>12.38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4.05</v>
      </c>
      <c r="AC69" s="33">
        <v>0</v>
      </c>
      <c r="AD69" s="33">
        <v>0</v>
      </c>
      <c r="AE69" s="33">
        <v>0</v>
      </c>
      <c r="AF69" s="33">
        <v>0.91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3.79</v>
      </c>
      <c r="AM69" s="33">
        <v>7.0000000000000007E-2</v>
      </c>
      <c r="AN69" s="33">
        <v>0</v>
      </c>
      <c r="AO69" s="33">
        <v>0</v>
      </c>
      <c r="AP69" s="33">
        <v>0.4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491.3</v>
      </c>
      <c r="AW69" s="33">
        <v>79.73</v>
      </c>
      <c r="AX69" s="33">
        <v>0.03</v>
      </c>
      <c r="AY69" s="33">
        <v>0</v>
      </c>
      <c r="AZ69" s="33">
        <v>330.37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609.86</v>
      </c>
      <c r="BG69" s="33">
        <v>37.18</v>
      </c>
      <c r="BH69" s="33">
        <v>0.02</v>
      </c>
      <c r="BI69" s="33">
        <v>0</v>
      </c>
      <c r="BJ69" s="33">
        <v>152.85</v>
      </c>
      <c r="BK69" s="34">
        <f t="shared" si="10"/>
        <v>1990.2500000000002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25.29</v>
      </c>
      <c r="I70" s="33">
        <v>1.97</v>
      </c>
      <c r="J70" s="33">
        <v>0</v>
      </c>
      <c r="K70" s="33">
        <v>0</v>
      </c>
      <c r="L70" s="33">
        <v>29.11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18.97</v>
      </c>
      <c r="S70" s="33">
        <v>1.22</v>
      </c>
      <c r="T70" s="33">
        <v>0</v>
      </c>
      <c r="U70" s="33">
        <v>0</v>
      </c>
      <c r="V70" s="33">
        <v>13.08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3.72</v>
      </c>
      <c r="AC70" s="33">
        <v>0.19</v>
      </c>
      <c r="AD70" s="33">
        <v>0</v>
      </c>
      <c r="AE70" s="33">
        <v>0</v>
      </c>
      <c r="AF70" s="33">
        <v>1.67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2.78</v>
      </c>
      <c r="AM70" s="33">
        <v>0.05</v>
      </c>
      <c r="AN70" s="33">
        <v>0</v>
      </c>
      <c r="AO70" s="33">
        <v>0</v>
      </c>
      <c r="AP70" s="33">
        <v>0.15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169.65</v>
      </c>
      <c r="AW70" s="33">
        <v>34.32</v>
      </c>
      <c r="AX70" s="33">
        <v>0</v>
      </c>
      <c r="AY70" s="33">
        <v>0</v>
      </c>
      <c r="AZ70" s="33">
        <v>112.07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289.62</v>
      </c>
      <c r="BG70" s="33">
        <v>47.33</v>
      </c>
      <c r="BH70" s="33">
        <v>0.1</v>
      </c>
      <c r="BI70" s="33">
        <v>0</v>
      </c>
      <c r="BJ70" s="33">
        <v>98.93</v>
      </c>
      <c r="BK70" s="34">
        <f t="shared" si="10"/>
        <v>850.22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49.43</v>
      </c>
      <c r="I71" s="33">
        <v>27.32</v>
      </c>
      <c r="J71" s="33">
        <v>0</v>
      </c>
      <c r="K71" s="33">
        <v>0</v>
      </c>
      <c r="L71" s="33">
        <v>24.16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32.24</v>
      </c>
      <c r="S71" s="33">
        <v>1.08</v>
      </c>
      <c r="T71" s="33">
        <v>0</v>
      </c>
      <c r="U71" s="33">
        <v>0</v>
      </c>
      <c r="V71" s="33">
        <v>7.42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45.87</v>
      </c>
      <c r="AC71" s="33">
        <v>2.31</v>
      </c>
      <c r="AD71" s="33">
        <v>0</v>
      </c>
      <c r="AE71" s="33">
        <v>0</v>
      </c>
      <c r="AF71" s="33">
        <v>7.91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24.71</v>
      </c>
      <c r="AM71" s="33">
        <v>0.23</v>
      </c>
      <c r="AN71" s="33">
        <v>0</v>
      </c>
      <c r="AO71" s="33">
        <v>0</v>
      </c>
      <c r="AP71" s="33">
        <v>0.24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868.74</v>
      </c>
      <c r="AW71" s="33">
        <v>189.18</v>
      </c>
      <c r="AX71" s="33">
        <v>0.09</v>
      </c>
      <c r="AY71" s="33">
        <v>0</v>
      </c>
      <c r="AZ71" s="33">
        <v>234.04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1161.8700000000001</v>
      </c>
      <c r="BG71" s="33">
        <v>42.21</v>
      </c>
      <c r="BH71" s="33">
        <v>0.14000000000000001</v>
      </c>
      <c r="BI71" s="33">
        <v>0</v>
      </c>
      <c r="BJ71" s="33">
        <v>153.13</v>
      </c>
      <c r="BK71" s="34">
        <f t="shared" si="10"/>
        <v>2872.32</v>
      </c>
    </row>
    <row r="72" spans="1:63" x14ac:dyDescent="0.2">
      <c r="A72" s="31"/>
      <c r="B72" s="32" t="s">
        <v>78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176.2</v>
      </c>
      <c r="I72" s="33">
        <v>148.94</v>
      </c>
      <c r="J72" s="33">
        <v>0</v>
      </c>
      <c r="K72" s="33">
        <v>0</v>
      </c>
      <c r="L72" s="33">
        <v>106.43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105.97</v>
      </c>
      <c r="S72" s="33">
        <v>46.5</v>
      </c>
      <c r="T72" s="33">
        <v>0</v>
      </c>
      <c r="U72" s="33">
        <v>0</v>
      </c>
      <c r="V72" s="33">
        <v>31.41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74.2</v>
      </c>
      <c r="AC72" s="33">
        <v>2.39</v>
      </c>
      <c r="AD72" s="33">
        <v>0</v>
      </c>
      <c r="AE72" s="33">
        <v>0</v>
      </c>
      <c r="AF72" s="33">
        <v>19.670000000000002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47.08</v>
      </c>
      <c r="AM72" s="33">
        <v>0.26</v>
      </c>
      <c r="AN72" s="33">
        <v>0</v>
      </c>
      <c r="AO72" s="33">
        <v>0</v>
      </c>
      <c r="AP72" s="33">
        <v>4.4400000000000004</v>
      </c>
      <c r="AQ72" s="33">
        <v>0</v>
      </c>
      <c r="AR72" s="33">
        <v>0</v>
      </c>
      <c r="AS72" s="33">
        <v>0.01</v>
      </c>
      <c r="AT72" s="33">
        <v>0</v>
      </c>
      <c r="AU72" s="33">
        <v>0</v>
      </c>
      <c r="AV72" s="33">
        <v>2092.56</v>
      </c>
      <c r="AW72" s="33">
        <v>279.88</v>
      </c>
      <c r="AX72" s="33">
        <v>0.08</v>
      </c>
      <c r="AY72" s="33">
        <v>0</v>
      </c>
      <c r="AZ72" s="33">
        <v>947.03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2447.96</v>
      </c>
      <c r="BG72" s="33">
        <v>72.38</v>
      </c>
      <c r="BH72" s="33">
        <v>0.7</v>
      </c>
      <c r="BI72" s="33">
        <v>0</v>
      </c>
      <c r="BJ72" s="33">
        <v>469.71</v>
      </c>
      <c r="BK72" s="34">
        <f t="shared" si="10"/>
        <v>7073.8</v>
      </c>
    </row>
    <row r="73" spans="1:63" x14ac:dyDescent="0.2">
      <c r="A73" s="31"/>
      <c r="B73" s="32" t="s">
        <v>79</v>
      </c>
      <c r="C73" s="33">
        <v>0</v>
      </c>
      <c r="D73" s="33">
        <v>10.11</v>
      </c>
      <c r="E73" s="33">
        <v>0</v>
      </c>
      <c r="F73" s="33">
        <v>0</v>
      </c>
      <c r="G73" s="33">
        <v>0</v>
      </c>
      <c r="H73" s="33">
        <v>18.05</v>
      </c>
      <c r="I73" s="33">
        <v>1533.02</v>
      </c>
      <c r="J73" s="33">
        <v>0</v>
      </c>
      <c r="K73" s="33">
        <v>0</v>
      </c>
      <c r="L73" s="33">
        <v>621.67999999999995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9.39</v>
      </c>
      <c r="S73" s="33">
        <v>56.05</v>
      </c>
      <c r="T73" s="33">
        <v>1.18</v>
      </c>
      <c r="U73" s="33">
        <v>0</v>
      </c>
      <c r="V73" s="33">
        <v>58.5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0.5</v>
      </c>
      <c r="AC73" s="33">
        <v>0.25</v>
      </c>
      <c r="AD73" s="33">
        <v>0</v>
      </c>
      <c r="AE73" s="33">
        <v>0</v>
      </c>
      <c r="AF73" s="33">
        <v>4.3099999999999996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0.19</v>
      </c>
      <c r="AM73" s="33">
        <v>0</v>
      </c>
      <c r="AN73" s="33">
        <v>0</v>
      </c>
      <c r="AO73" s="33">
        <v>0</v>
      </c>
      <c r="AP73" s="33">
        <v>1.63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48.36</v>
      </c>
      <c r="AW73" s="33">
        <v>367.87</v>
      </c>
      <c r="AX73" s="33">
        <v>0</v>
      </c>
      <c r="AY73" s="33">
        <v>0</v>
      </c>
      <c r="AZ73" s="33">
        <v>883.11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29.71</v>
      </c>
      <c r="BG73" s="33">
        <v>60.69</v>
      </c>
      <c r="BH73" s="33">
        <v>2.71</v>
      </c>
      <c r="BI73" s="33">
        <v>0</v>
      </c>
      <c r="BJ73" s="33">
        <v>97.87</v>
      </c>
      <c r="BK73" s="34">
        <f t="shared" si="10"/>
        <v>3805.1800000000003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3.37</v>
      </c>
      <c r="I74" s="33">
        <v>1.1000000000000001</v>
      </c>
      <c r="J74" s="33">
        <v>0</v>
      </c>
      <c r="K74" s="33">
        <v>0</v>
      </c>
      <c r="L74" s="33">
        <v>2.4300000000000002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2.14</v>
      </c>
      <c r="S74" s="33">
        <v>0</v>
      </c>
      <c r="T74" s="33">
        <v>0</v>
      </c>
      <c r="U74" s="33">
        <v>0</v>
      </c>
      <c r="V74" s="33">
        <v>0.57999999999999996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8.39</v>
      </c>
      <c r="AC74" s="33">
        <v>0.33</v>
      </c>
      <c r="AD74" s="33">
        <v>0</v>
      </c>
      <c r="AE74" s="33">
        <v>0</v>
      </c>
      <c r="AF74" s="33">
        <v>2.75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3.76</v>
      </c>
      <c r="AM74" s="33">
        <v>0.21</v>
      </c>
      <c r="AN74" s="33">
        <v>0</v>
      </c>
      <c r="AO74" s="33">
        <v>0</v>
      </c>
      <c r="AP74" s="33">
        <v>0.82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132.16999999999999</v>
      </c>
      <c r="AW74" s="33">
        <v>19.059999999999999</v>
      </c>
      <c r="AX74" s="33">
        <v>0</v>
      </c>
      <c r="AY74" s="33">
        <v>0</v>
      </c>
      <c r="AZ74" s="33">
        <v>53.5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181.82</v>
      </c>
      <c r="BG74" s="33">
        <v>10.24</v>
      </c>
      <c r="BH74" s="33">
        <v>0.02</v>
      </c>
      <c r="BI74" s="33">
        <v>0</v>
      </c>
      <c r="BJ74" s="33">
        <v>41.51</v>
      </c>
      <c r="BK74" s="34">
        <f t="shared" si="10"/>
        <v>464.19999999999993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9.58</v>
      </c>
      <c r="I75" s="33">
        <v>192.72</v>
      </c>
      <c r="J75" s="33">
        <v>0</v>
      </c>
      <c r="K75" s="33">
        <v>0</v>
      </c>
      <c r="L75" s="33">
        <v>9.9499999999999993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4.51</v>
      </c>
      <c r="S75" s="33">
        <v>32.21</v>
      </c>
      <c r="T75" s="33">
        <v>0</v>
      </c>
      <c r="U75" s="33">
        <v>0</v>
      </c>
      <c r="V75" s="33">
        <v>2.6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8.64</v>
      </c>
      <c r="AC75" s="33">
        <v>0.2</v>
      </c>
      <c r="AD75" s="33">
        <v>0</v>
      </c>
      <c r="AE75" s="33">
        <v>0</v>
      </c>
      <c r="AF75" s="33">
        <v>2.15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3.16</v>
      </c>
      <c r="AM75" s="33">
        <v>0.01</v>
      </c>
      <c r="AN75" s="33">
        <v>0</v>
      </c>
      <c r="AO75" s="33">
        <v>0</v>
      </c>
      <c r="AP75" s="33">
        <v>0.57999999999999996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148.38</v>
      </c>
      <c r="AW75" s="33">
        <v>37.06</v>
      </c>
      <c r="AX75" s="33">
        <v>0</v>
      </c>
      <c r="AY75" s="33">
        <v>0</v>
      </c>
      <c r="AZ75" s="33">
        <v>164.82000000000002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183.56</v>
      </c>
      <c r="BG75" s="33">
        <v>12.75</v>
      </c>
      <c r="BH75" s="33">
        <v>0.04</v>
      </c>
      <c r="BI75" s="33">
        <v>0</v>
      </c>
      <c r="BJ75" s="33">
        <v>75.650000000000006</v>
      </c>
      <c r="BK75" s="34">
        <f t="shared" si="10"/>
        <v>888.56999999999982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419.2</v>
      </c>
      <c r="I76" s="33">
        <v>249.02</v>
      </c>
      <c r="J76" s="33">
        <v>0</v>
      </c>
      <c r="K76" s="33">
        <v>0</v>
      </c>
      <c r="L76" s="33">
        <v>583.6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197.04</v>
      </c>
      <c r="S76" s="33">
        <v>13.08</v>
      </c>
      <c r="T76" s="33">
        <v>0</v>
      </c>
      <c r="U76" s="33">
        <v>0</v>
      </c>
      <c r="V76" s="33">
        <v>96.71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3.04</v>
      </c>
      <c r="AC76" s="33">
        <v>7.0000000000000007E-2</v>
      </c>
      <c r="AD76" s="33">
        <v>0</v>
      </c>
      <c r="AE76" s="33">
        <v>0</v>
      </c>
      <c r="AF76" s="33">
        <v>2.75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2.5099999999999998</v>
      </c>
      <c r="AM76" s="33">
        <v>0.09</v>
      </c>
      <c r="AN76" s="33">
        <v>0</v>
      </c>
      <c r="AO76" s="33">
        <v>0</v>
      </c>
      <c r="AP76" s="33">
        <v>1.18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131.82</v>
      </c>
      <c r="AW76" s="33">
        <v>32.14</v>
      </c>
      <c r="AX76" s="33">
        <v>0</v>
      </c>
      <c r="AY76" s="33">
        <v>0</v>
      </c>
      <c r="AZ76" s="33">
        <v>174.92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96.39</v>
      </c>
      <c r="BG76" s="33">
        <v>11.03</v>
      </c>
      <c r="BH76" s="33">
        <v>0</v>
      </c>
      <c r="BI76" s="33">
        <v>0</v>
      </c>
      <c r="BJ76" s="33">
        <v>44.76</v>
      </c>
      <c r="BK76" s="34">
        <f t="shared" si="10"/>
        <v>2059.3500000000004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4.92</v>
      </c>
      <c r="I77" s="33">
        <v>64.510000000000005</v>
      </c>
      <c r="J77" s="33">
        <v>0</v>
      </c>
      <c r="K77" s="33">
        <v>0</v>
      </c>
      <c r="L77" s="33">
        <v>5.0999999999999996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2.84</v>
      </c>
      <c r="S77" s="33">
        <v>0.33</v>
      </c>
      <c r="T77" s="33">
        <v>0</v>
      </c>
      <c r="U77" s="33">
        <v>0</v>
      </c>
      <c r="V77" s="33">
        <v>2.77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2.72</v>
      </c>
      <c r="AC77" s="33">
        <v>0.45</v>
      </c>
      <c r="AD77" s="33">
        <v>0</v>
      </c>
      <c r="AE77" s="33">
        <v>0</v>
      </c>
      <c r="AF77" s="33">
        <v>3.89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3.21</v>
      </c>
      <c r="AM77" s="33">
        <v>0</v>
      </c>
      <c r="AN77" s="33">
        <v>0</v>
      </c>
      <c r="AO77" s="33">
        <v>0</v>
      </c>
      <c r="AP77" s="33">
        <v>1.26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30.04</v>
      </c>
      <c r="AW77" s="33">
        <v>7.5</v>
      </c>
      <c r="AX77" s="33">
        <v>0</v>
      </c>
      <c r="AY77" s="33">
        <v>0</v>
      </c>
      <c r="AZ77" s="33">
        <v>39.01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43.28</v>
      </c>
      <c r="BG77" s="33">
        <v>4.57</v>
      </c>
      <c r="BH77" s="33">
        <v>0</v>
      </c>
      <c r="BI77" s="33">
        <v>0</v>
      </c>
      <c r="BJ77" s="33">
        <v>42.51</v>
      </c>
      <c r="BK77" s="34">
        <f t="shared" si="10"/>
        <v>258.90999999999997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51.15</v>
      </c>
      <c r="I78" s="33">
        <v>7.1</v>
      </c>
      <c r="J78" s="33">
        <v>0</v>
      </c>
      <c r="K78" s="33">
        <v>0</v>
      </c>
      <c r="L78" s="33">
        <v>42.76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60.97</v>
      </c>
      <c r="S78" s="33">
        <v>6.39</v>
      </c>
      <c r="T78" s="33">
        <v>0</v>
      </c>
      <c r="U78" s="33">
        <v>0</v>
      </c>
      <c r="V78" s="33">
        <v>29.77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11.83</v>
      </c>
      <c r="AC78" s="33">
        <v>2.89</v>
      </c>
      <c r="AD78" s="33">
        <v>0</v>
      </c>
      <c r="AE78" s="33">
        <v>0</v>
      </c>
      <c r="AF78" s="33">
        <v>22.82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12.26</v>
      </c>
      <c r="AM78" s="33">
        <v>0.45</v>
      </c>
      <c r="AN78" s="33">
        <v>0</v>
      </c>
      <c r="AO78" s="33">
        <v>0</v>
      </c>
      <c r="AP78" s="33">
        <v>13.37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379.3</v>
      </c>
      <c r="AW78" s="33">
        <v>64.23</v>
      </c>
      <c r="AX78" s="33">
        <v>0</v>
      </c>
      <c r="AY78" s="33">
        <v>0</v>
      </c>
      <c r="AZ78" s="33">
        <v>523.19000000000005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728.25</v>
      </c>
      <c r="BG78" s="33">
        <v>48.64</v>
      </c>
      <c r="BH78" s="33">
        <v>0</v>
      </c>
      <c r="BI78" s="33">
        <v>0</v>
      </c>
      <c r="BJ78" s="33">
        <v>380.01</v>
      </c>
      <c r="BK78" s="34">
        <f t="shared" si="10"/>
        <v>2385.38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92.52</v>
      </c>
      <c r="I79" s="33">
        <v>466.42</v>
      </c>
      <c r="J79" s="33">
        <v>0</v>
      </c>
      <c r="K79" s="33">
        <v>0</v>
      </c>
      <c r="L79" s="33">
        <v>850.64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42.17</v>
      </c>
      <c r="S79" s="33">
        <v>22.43</v>
      </c>
      <c r="T79" s="33">
        <v>0</v>
      </c>
      <c r="U79" s="33">
        <v>0</v>
      </c>
      <c r="V79" s="33">
        <v>50.02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2.54</v>
      </c>
      <c r="AC79" s="33">
        <v>2.35</v>
      </c>
      <c r="AD79" s="33">
        <v>0</v>
      </c>
      <c r="AE79" s="33">
        <v>0</v>
      </c>
      <c r="AF79" s="33">
        <v>1.66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1.61</v>
      </c>
      <c r="AM79" s="33">
        <v>0.36</v>
      </c>
      <c r="AN79" s="33">
        <v>0</v>
      </c>
      <c r="AO79" s="33">
        <v>0</v>
      </c>
      <c r="AP79" s="33">
        <v>0.92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72.209999999999994</v>
      </c>
      <c r="AW79" s="33">
        <v>116.12</v>
      </c>
      <c r="AX79" s="33">
        <v>0</v>
      </c>
      <c r="AY79" s="33">
        <v>0</v>
      </c>
      <c r="AZ79" s="33">
        <v>318.03000000000003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32.42</v>
      </c>
      <c r="BG79" s="33">
        <v>12.07</v>
      </c>
      <c r="BH79" s="33">
        <v>0</v>
      </c>
      <c r="BI79" s="33">
        <v>0</v>
      </c>
      <c r="BJ79" s="33">
        <v>41.39</v>
      </c>
      <c r="BK79" s="34">
        <f t="shared" si="10"/>
        <v>2125.8799999999997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30.01</v>
      </c>
      <c r="I80" s="33">
        <v>31.62</v>
      </c>
      <c r="J80" s="33">
        <v>0</v>
      </c>
      <c r="K80" s="33">
        <v>0</v>
      </c>
      <c r="L80" s="33">
        <v>36.200000000000003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30.58</v>
      </c>
      <c r="S80" s="33">
        <v>20.85</v>
      </c>
      <c r="T80" s="33">
        <v>0.27</v>
      </c>
      <c r="U80" s="33">
        <v>0</v>
      </c>
      <c r="V80" s="33">
        <v>27.49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36.770000000000003</v>
      </c>
      <c r="AC80" s="33">
        <v>6.53</v>
      </c>
      <c r="AD80" s="33">
        <v>0.16</v>
      </c>
      <c r="AE80" s="33">
        <v>0</v>
      </c>
      <c r="AF80" s="33">
        <v>140.09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30.93</v>
      </c>
      <c r="AM80" s="33">
        <v>2.73</v>
      </c>
      <c r="AN80" s="33">
        <v>0</v>
      </c>
      <c r="AO80" s="33">
        <v>0</v>
      </c>
      <c r="AP80" s="33">
        <v>76.33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375.44</v>
      </c>
      <c r="AW80" s="33">
        <v>101.53</v>
      </c>
      <c r="AX80" s="33">
        <v>0.19</v>
      </c>
      <c r="AY80" s="33">
        <v>0</v>
      </c>
      <c r="AZ80" s="33">
        <v>689.54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605.34</v>
      </c>
      <c r="BG80" s="33">
        <v>87.44</v>
      </c>
      <c r="BH80" s="33">
        <v>2.09</v>
      </c>
      <c r="BI80" s="33">
        <v>0</v>
      </c>
      <c r="BJ80" s="33">
        <v>415.44</v>
      </c>
      <c r="BK80" s="34">
        <f t="shared" si="10"/>
        <v>2747.57</v>
      </c>
    </row>
    <row r="81" spans="1:63" x14ac:dyDescent="0.2">
      <c r="A81" s="31"/>
      <c r="B81" s="32" t="s">
        <v>87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10.5</v>
      </c>
      <c r="I81" s="33">
        <v>10.99</v>
      </c>
      <c r="J81" s="33">
        <v>0</v>
      </c>
      <c r="K81" s="33">
        <v>0</v>
      </c>
      <c r="L81" s="33">
        <v>12.2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8.52</v>
      </c>
      <c r="S81" s="33">
        <v>0.67</v>
      </c>
      <c r="T81" s="33">
        <v>0.27</v>
      </c>
      <c r="U81" s="33">
        <v>0</v>
      </c>
      <c r="V81" s="33">
        <v>6.8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0.96</v>
      </c>
      <c r="AC81" s="33">
        <v>0</v>
      </c>
      <c r="AD81" s="33">
        <v>0</v>
      </c>
      <c r="AE81" s="33">
        <v>0</v>
      </c>
      <c r="AF81" s="33">
        <v>1.47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0.85</v>
      </c>
      <c r="AM81" s="33">
        <v>0.23</v>
      </c>
      <c r="AN81" s="33">
        <v>0</v>
      </c>
      <c r="AO81" s="33">
        <v>0</v>
      </c>
      <c r="AP81" s="33">
        <v>0.69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13.65</v>
      </c>
      <c r="AW81" s="33">
        <v>1.61</v>
      </c>
      <c r="AX81" s="33">
        <v>0</v>
      </c>
      <c r="AY81" s="33">
        <v>0</v>
      </c>
      <c r="AZ81" s="33">
        <v>15.43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21.36</v>
      </c>
      <c r="BG81" s="33">
        <v>2.33</v>
      </c>
      <c r="BH81" s="33">
        <v>0</v>
      </c>
      <c r="BI81" s="33">
        <v>0</v>
      </c>
      <c r="BJ81" s="33">
        <v>15.74</v>
      </c>
      <c r="BK81" s="34">
        <f t="shared" si="10"/>
        <v>124.27</v>
      </c>
    </row>
    <row r="82" spans="1:63" x14ac:dyDescent="0.2">
      <c r="A82" s="62"/>
      <c r="B82" s="63" t="s">
        <v>88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10.29</v>
      </c>
      <c r="I82" s="64">
        <v>6.37</v>
      </c>
      <c r="J82" s="64">
        <v>0</v>
      </c>
      <c r="K82" s="64">
        <v>0</v>
      </c>
      <c r="L82" s="64">
        <v>13.02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4.93</v>
      </c>
      <c r="S82" s="64">
        <v>1.78</v>
      </c>
      <c r="T82" s="64">
        <v>0</v>
      </c>
      <c r="U82" s="64">
        <v>0</v>
      </c>
      <c r="V82" s="64">
        <v>5.28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0.65</v>
      </c>
      <c r="AC82" s="64">
        <v>0.01</v>
      </c>
      <c r="AD82" s="64">
        <v>0</v>
      </c>
      <c r="AE82" s="64">
        <v>0</v>
      </c>
      <c r="AF82" s="64">
        <v>0.5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0.46</v>
      </c>
      <c r="AM82" s="64">
        <v>0</v>
      </c>
      <c r="AN82" s="64">
        <v>0</v>
      </c>
      <c r="AO82" s="64">
        <v>0</v>
      </c>
      <c r="AP82" s="64">
        <v>0.83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9.3699999999999992</v>
      </c>
      <c r="AW82" s="64">
        <v>4.79</v>
      </c>
      <c r="AX82" s="64">
        <v>0</v>
      </c>
      <c r="AY82" s="64">
        <v>0</v>
      </c>
      <c r="AZ82" s="64">
        <v>18.3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16.100000000000001</v>
      </c>
      <c r="BG82" s="64">
        <v>2.69</v>
      </c>
      <c r="BH82" s="64">
        <v>0</v>
      </c>
      <c r="BI82" s="64">
        <v>0</v>
      </c>
      <c r="BJ82" s="64">
        <v>14.74</v>
      </c>
      <c r="BK82" s="34">
        <f t="shared" si="10"/>
        <v>110.11</v>
      </c>
    </row>
    <row r="83" spans="1:63" ht="13.5" thickBot="1" x14ac:dyDescent="0.25">
      <c r="A83" s="62"/>
      <c r="B83" s="63" t="s">
        <v>89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10.4</v>
      </c>
      <c r="I83" s="64">
        <v>4.1100000000000003</v>
      </c>
      <c r="J83" s="64">
        <v>0</v>
      </c>
      <c r="K83" s="64">
        <v>0</v>
      </c>
      <c r="L83" s="64">
        <v>12.98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8.09</v>
      </c>
      <c r="S83" s="64">
        <v>0.37</v>
      </c>
      <c r="T83" s="64">
        <v>0</v>
      </c>
      <c r="U83" s="64">
        <v>0</v>
      </c>
      <c r="V83" s="64">
        <v>10.97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0.7</v>
      </c>
      <c r="AC83" s="64">
        <v>0</v>
      </c>
      <c r="AD83" s="64">
        <v>0</v>
      </c>
      <c r="AE83" s="64">
        <v>0</v>
      </c>
      <c r="AF83" s="64">
        <v>0.75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0.63</v>
      </c>
      <c r="AM83" s="64">
        <v>0</v>
      </c>
      <c r="AN83" s="64">
        <v>0</v>
      </c>
      <c r="AO83" s="64">
        <v>0</v>
      </c>
      <c r="AP83" s="64">
        <v>0.48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10.45</v>
      </c>
      <c r="AW83" s="64">
        <v>2.35</v>
      </c>
      <c r="AX83" s="64">
        <v>0</v>
      </c>
      <c r="AY83" s="64">
        <v>0</v>
      </c>
      <c r="AZ83" s="64">
        <v>14.17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19.399999999999999</v>
      </c>
      <c r="BG83" s="64">
        <v>3.02</v>
      </c>
      <c r="BH83" s="64">
        <v>0</v>
      </c>
      <c r="BI83" s="64">
        <v>0</v>
      </c>
      <c r="BJ83" s="64">
        <v>18.02</v>
      </c>
      <c r="BK83" s="34">
        <f t="shared" si="10"/>
        <v>116.88999999999999</v>
      </c>
    </row>
    <row r="84" spans="1:63" ht="13.5" thickBot="1" x14ac:dyDescent="0.25">
      <c r="A84" s="37"/>
      <c r="B84" s="38" t="s">
        <v>23</v>
      </c>
      <c r="C84" s="39">
        <f t="shared" ref="C84:BJ84" si="11">SUM(C60:C83)</f>
        <v>0</v>
      </c>
      <c r="D84" s="39">
        <f t="shared" si="11"/>
        <v>107.82</v>
      </c>
      <c r="E84" s="39">
        <f t="shared" si="11"/>
        <v>0</v>
      </c>
      <c r="F84" s="39">
        <f t="shared" si="11"/>
        <v>0</v>
      </c>
      <c r="G84" s="39">
        <f t="shared" si="11"/>
        <v>0</v>
      </c>
      <c r="H84" s="39">
        <f t="shared" si="11"/>
        <v>4100.96</v>
      </c>
      <c r="I84" s="39">
        <f t="shared" si="11"/>
        <v>6141.7400000000007</v>
      </c>
      <c r="J84" s="39">
        <f t="shared" si="11"/>
        <v>16.880000000000003</v>
      </c>
      <c r="K84" s="39">
        <f t="shared" si="11"/>
        <v>0</v>
      </c>
      <c r="L84" s="39">
        <f t="shared" si="11"/>
        <v>6093.4800000000014</v>
      </c>
      <c r="M84" s="39">
        <f t="shared" si="11"/>
        <v>0</v>
      </c>
      <c r="N84" s="39">
        <f t="shared" si="11"/>
        <v>0</v>
      </c>
      <c r="O84" s="39">
        <f t="shared" si="11"/>
        <v>0</v>
      </c>
      <c r="P84" s="39">
        <f t="shared" si="11"/>
        <v>0</v>
      </c>
      <c r="Q84" s="39">
        <f t="shared" si="11"/>
        <v>0</v>
      </c>
      <c r="R84" s="39">
        <f t="shared" si="11"/>
        <v>2387.7200000000003</v>
      </c>
      <c r="S84" s="39">
        <f t="shared" si="11"/>
        <v>675.82999999999993</v>
      </c>
      <c r="T84" s="39">
        <f t="shared" si="11"/>
        <v>2.42</v>
      </c>
      <c r="U84" s="39">
        <f t="shared" si="11"/>
        <v>0</v>
      </c>
      <c r="V84" s="39">
        <f t="shared" si="11"/>
        <v>1065.8599999999999</v>
      </c>
      <c r="W84" s="39">
        <f t="shared" si="11"/>
        <v>0</v>
      </c>
      <c r="X84" s="39">
        <f t="shared" si="11"/>
        <v>0</v>
      </c>
      <c r="Y84" s="39">
        <f t="shared" si="11"/>
        <v>0</v>
      </c>
      <c r="Z84" s="39">
        <f t="shared" si="11"/>
        <v>0</v>
      </c>
      <c r="AA84" s="39">
        <f t="shared" si="11"/>
        <v>0</v>
      </c>
      <c r="AB84" s="39">
        <f t="shared" si="11"/>
        <v>483.08</v>
      </c>
      <c r="AC84" s="39">
        <f t="shared" si="11"/>
        <v>74.34</v>
      </c>
      <c r="AD84" s="39">
        <f t="shared" si="11"/>
        <v>0.16</v>
      </c>
      <c r="AE84" s="39">
        <f t="shared" si="11"/>
        <v>0</v>
      </c>
      <c r="AF84" s="39">
        <f t="shared" si="11"/>
        <v>665.96000000000015</v>
      </c>
      <c r="AG84" s="39">
        <f t="shared" si="11"/>
        <v>0</v>
      </c>
      <c r="AH84" s="39">
        <f t="shared" si="11"/>
        <v>0</v>
      </c>
      <c r="AI84" s="39">
        <f t="shared" si="11"/>
        <v>0</v>
      </c>
      <c r="AJ84" s="39">
        <f t="shared" si="11"/>
        <v>0</v>
      </c>
      <c r="AK84" s="39">
        <f t="shared" si="11"/>
        <v>0</v>
      </c>
      <c r="AL84" s="39">
        <f t="shared" si="11"/>
        <v>366.15</v>
      </c>
      <c r="AM84" s="39">
        <f t="shared" si="11"/>
        <v>29.830000000000002</v>
      </c>
      <c r="AN84" s="39">
        <f t="shared" si="11"/>
        <v>0</v>
      </c>
      <c r="AO84" s="39">
        <f t="shared" si="11"/>
        <v>0</v>
      </c>
      <c r="AP84" s="39">
        <f t="shared" si="11"/>
        <v>266.12</v>
      </c>
      <c r="AQ84" s="39">
        <f t="shared" si="11"/>
        <v>0</v>
      </c>
      <c r="AR84" s="39">
        <f t="shared" si="11"/>
        <v>0.14000000000000001</v>
      </c>
      <c r="AS84" s="39">
        <f t="shared" si="11"/>
        <v>0.38</v>
      </c>
      <c r="AT84" s="39">
        <f t="shared" si="11"/>
        <v>0</v>
      </c>
      <c r="AU84" s="39">
        <f t="shared" si="11"/>
        <v>0</v>
      </c>
      <c r="AV84" s="39">
        <f t="shared" si="11"/>
        <v>18703.949999999997</v>
      </c>
      <c r="AW84" s="39">
        <f t="shared" si="11"/>
        <v>3408.2299999999996</v>
      </c>
      <c r="AX84" s="39">
        <f t="shared" si="11"/>
        <v>4.6400000000000006</v>
      </c>
      <c r="AY84" s="39">
        <f t="shared" si="11"/>
        <v>0.24</v>
      </c>
      <c r="AZ84" s="39">
        <f t="shared" si="11"/>
        <v>14700.000000000002</v>
      </c>
      <c r="BA84" s="39">
        <f t="shared" si="11"/>
        <v>0</v>
      </c>
      <c r="BB84" s="39">
        <f t="shared" si="11"/>
        <v>0</v>
      </c>
      <c r="BC84" s="39">
        <f t="shared" si="11"/>
        <v>0</v>
      </c>
      <c r="BD84" s="39">
        <f t="shared" si="11"/>
        <v>0</v>
      </c>
      <c r="BE84" s="39">
        <f t="shared" si="11"/>
        <v>0</v>
      </c>
      <c r="BF84" s="39">
        <f t="shared" si="11"/>
        <v>20589.37</v>
      </c>
      <c r="BG84" s="39">
        <f t="shared" si="11"/>
        <v>1161.3300000000002</v>
      </c>
      <c r="BH84" s="39">
        <f t="shared" si="11"/>
        <v>7.6899999999999995</v>
      </c>
      <c r="BI84" s="39">
        <f t="shared" si="11"/>
        <v>0</v>
      </c>
      <c r="BJ84" s="39">
        <f t="shared" si="11"/>
        <v>7216.17</v>
      </c>
      <c r="BK84" s="39">
        <f>SUM(BK60:BK83)</f>
        <v>88270.490000000049</v>
      </c>
    </row>
    <row r="85" spans="1:63" ht="13.5" thickBot="1" x14ac:dyDescent="0.25">
      <c r="A85" s="37"/>
      <c r="B85" s="65" t="s">
        <v>90</v>
      </c>
      <c r="C85" s="39">
        <f t="shared" ref="C85:BK85" si="12">C84+C58</f>
        <v>0</v>
      </c>
      <c r="D85" s="39">
        <f t="shared" si="12"/>
        <v>107.82</v>
      </c>
      <c r="E85" s="39">
        <f t="shared" si="12"/>
        <v>0</v>
      </c>
      <c r="F85" s="39">
        <f t="shared" si="12"/>
        <v>0</v>
      </c>
      <c r="G85" s="39">
        <f t="shared" si="12"/>
        <v>0</v>
      </c>
      <c r="H85" s="39">
        <f t="shared" si="12"/>
        <v>4196.07</v>
      </c>
      <c r="I85" s="39">
        <f t="shared" si="12"/>
        <v>6149.0800000000008</v>
      </c>
      <c r="J85" s="39">
        <f t="shared" si="12"/>
        <v>16.880000000000003</v>
      </c>
      <c r="K85" s="39">
        <f t="shared" si="12"/>
        <v>0</v>
      </c>
      <c r="L85" s="39">
        <f t="shared" si="12"/>
        <v>6120.6900000000014</v>
      </c>
      <c r="M85" s="39">
        <f t="shared" si="12"/>
        <v>0</v>
      </c>
      <c r="N85" s="39">
        <f t="shared" si="12"/>
        <v>0</v>
      </c>
      <c r="O85" s="39">
        <f t="shared" si="12"/>
        <v>0</v>
      </c>
      <c r="P85" s="39">
        <f t="shared" si="12"/>
        <v>0</v>
      </c>
      <c r="Q85" s="39">
        <f t="shared" si="12"/>
        <v>0</v>
      </c>
      <c r="R85" s="39">
        <f t="shared" si="12"/>
        <v>2479.8700000000003</v>
      </c>
      <c r="S85" s="39">
        <f t="shared" si="12"/>
        <v>680.29</v>
      </c>
      <c r="T85" s="39">
        <f t="shared" si="12"/>
        <v>2.4499999999999997</v>
      </c>
      <c r="U85" s="39">
        <f t="shared" si="12"/>
        <v>0</v>
      </c>
      <c r="V85" s="39">
        <f t="shared" si="12"/>
        <v>1079.4199999999998</v>
      </c>
      <c r="W85" s="39">
        <f t="shared" si="12"/>
        <v>0</v>
      </c>
      <c r="X85" s="39">
        <f t="shared" si="12"/>
        <v>0</v>
      </c>
      <c r="Y85" s="39">
        <f t="shared" si="12"/>
        <v>0</v>
      </c>
      <c r="Z85" s="39">
        <f t="shared" si="12"/>
        <v>0</v>
      </c>
      <c r="AA85" s="39">
        <f t="shared" si="12"/>
        <v>0</v>
      </c>
      <c r="AB85" s="39">
        <f t="shared" si="12"/>
        <v>496.83</v>
      </c>
      <c r="AC85" s="39">
        <f t="shared" si="12"/>
        <v>76.790000000000006</v>
      </c>
      <c r="AD85" s="39">
        <f t="shared" si="12"/>
        <v>0.16</v>
      </c>
      <c r="AE85" s="39">
        <f t="shared" si="12"/>
        <v>0</v>
      </c>
      <c r="AF85" s="39">
        <f t="shared" si="12"/>
        <v>671.38000000000011</v>
      </c>
      <c r="AG85" s="39">
        <f t="shared" si="12"/>
        <v>0</v>
      </c>
      <c r="AH85" s="39">
        <f t="shared" si="12"/>
        <v>0</v>
      </c>
      <c r="AI85" s="39">
        <f t="shared" si="12"/>
        <v>0</v>
      </c>
      <c r="AJ85" s="39">
        <f t="shared" si="12"/>
        <v>0</v>
      </c>
      <c r="AK85" s="39">
        <f t="shared" si="12"/>
        <v>0</v>
      </c>
      <c r="AL85" s="39">
        <f t="shared" si="12"/>
        <v>380.13</v>
      </c>
      <c r="AM85" s="39">
        <f t="shared" si="12"/>
        <v>30.41</v>
      </c>
      <c r="AN85" s="39">
        <f t="shared" si="12"/>
        <v>0</v>
      </c>
      <c r="AO85" s="39">
        <f t="shared" si="12"/>
        <v>0</v>
      </c>
      <c r="AP85" s="39">
        <f t="shared" si="12"/>
        <v>269</v>
      </c>
      <c r="AQ85" s="39">
        <f t="shared" si="12"/>
        <v>0</v>
      </c>
      <c r="AR85" s="39">
        <f t="shared" si="12"/>
        <v>0.14000000000000001</v>
      </c>
      <c r="AS85" s="39">
        <f t="shared" si="12"/>
        <v>0.38</v>
      </c>
      <c r="AT85" s="39">
        <f t="shared" si="12"/>
        <v>0</v>
      </c>
      <c r="AU85" s="39">
        <f t="shared" si="12"/>
        <v>0</v>
      </c>
      <c r="AV85" s="39">
        <f t="shared" si="12"/>
        <v>21012.519999999997</v>
      </c>
      <c r="AW85" s="39">
        <f t="shared" si="12"/>
        <v>3479.4499999999994</v>
      </c>
      <c r="AX85" s="39">
        <f t="shared" si="12"/>
        <v>4.8900000000000006</v>
      </c>
      <c r="AY85" s="39">
        <f t="shared" si="12"/>
        <v>0.24</v>
      </c>
      <c r="AZ85" s="39">
        <f t="shared" si="12"/>
        <v>14899.740000000002</v>
      </c>
      <c r="BA85" s="39">
        <f t="shared" si="12"/>
        <v>0</v>
      </c>
      <c r="BB85" s="39">
        <f t="shared" si="12"/>
        <v>0</v>
      </c>
      <c r="BC85" s="39">
        <f t="shared" si="12"/>
        <v>0</v>
      </c>
      <c r="BD85" s="39">
        <f t="shared" si="12"/>
        <v>0</v>
      </c>
      <c r="BE85" s="39">
        <f t="shared" si="12"/>
        <v>0</v>
      </c>
      <c r="BF85" s="39">
        <f t="shared" si="12"/>
        <v>22830.959999999999</v>
      </c>
      <c r="BG85" s="39">
        <f t="shared" si="12"/>
        <v>1274.4500000000003</v>
      </c>
      <c r="BH85" s="39">
        <f t="shared" si="12"/>
        <v>7.6899999999999995</v>
      </c>
      <c r="BI85" s="39">
        <f t="shared" si="12"/>
        <v>0</v>
      </c>
      <c r="BJ85" s="39">
        <f t="shared" si="12"/>
        <v>7429.4400000000005</v>
      </c>
      <c r="BK85" s="46">
        <f t="shared" si="12"/>
        <v>93697.170000000042</v>
      </c>
    </row>
    <row r="86" spans="1:63" x14ac:dyDescent="0.2">
      <c r="A86" s="57"/>
      <c r="B86" s="58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3"/>
    </row>
    <row r="87" spans="1:63" x14ac:dyDescent="0.2">
      <c r="A87" s="27" t="s">
        <v>91</v>
      </c>
      <c r="B87" s="59" t="s">
        <v>92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1"/>
    </row>
    <row r="88" spans="1:63" x14ac:dyDescent="0.2">
      <c r="A88" s="27"/>
      <c r="B88" s="52" t="s">
        <v>93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45.78</v>
      </c>
      <c r="I88" s="53">
        <v>238.17</v>
      </c>
      <c r="J88" s="53">
        <v>0</v>
      </c>
      <c r="K88" s="53">
        <v>0</v>
      </c>
      <c r="L88" s="53">
        <v>49.26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29.59</v>
      </c>
      <c r="S88" s="53">
        <v>19.62</v>
      </c>
      <c r="T88" s="53">
        <v>0</v>
      </c>
      <c r="U88" s="53">
        <v>0</v>
      </c>
      <c r="V88" s="53">
        <v>28.25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4.13</v>
      </c>
      <c r="AC88" s="53">
        <v>0.23</v>
      </c>
      <c r="AD88" s="53">
        <v>0</v>
      </c>
      <c r="AE88" s="53">
        <v>0</v>
      </c>
      <c r="AF88" s="53">
        <v>4.84</v>
      </c>
      <c r="AG88" s="53">
        <v>0</v>
      </c>
      <c r="AH88" s="53">
        <v>0</v>
      </c>
      <c r="AI88" s="53">
        <v>0</v>
      </c>
      <c r="AJ88" s="53">
        <v>0</v>
      </c>
      <c r="AK88" s="53">
        <v>0</v>
      </c>
      <c r="AL88" s="53">
        <v>3.9</v>
      </c>
      <c r="AM88" s="53">
        <v>0.47</v>
      </c>
      <c r="AN88" s="53">
        <v>0</v>
      </c>
      <c r="AO88" s="53">
        <v>0</v>
      </c>
      <c r="AP88" s="53">
        <v>2.65</v>
      </c>
      <c r="AQ88" s="53">
        <v>0</v>
      </c>
      <c r="AR88" s="53">
        <v>0</v>
      </c>
      <c r="AS88" s="53">
        <v>0.01</v>
      </c>
      <c r="AT88" s="53">
        <v>0</v>
      </c>
      <c r="AU88" s="53">
        <v>0</v>
      </c>
      <c r="AV88" s="53">
        <v>1138.03</v>
      </c>
      <c r="AW88" s="53">
        <v>179.9</v>
      </c>
      <c r="AX88" s="53">
        <v>1.1000000000000001</v>
      </c>
      <c r="AY88" s="53">
        <v>0</v>
      </c>
      <c r="AZ88" s="53">
        <v>815.8</v>
      </c>
      <c r="BA88" s="53">
        <v>0</v>
      </c>
      <c r="BB88" s="53">
        <v>0</v>
      </c>
      <c r="BC88" s="53">
        <v>0</v>
      </c>
      <c r="BD88" s="53">
        <v>0</v>
      </c>
      <c r="BE88" s="53">
        <v>0</v>
      </c>
      <c r="BF88" s="53">
        <v>1202.51</v>
      </c>
      <c r="BG88" s="53">
        <v>116.04</v>
      </c>
      <c r="BH88" s="53">
        <v>1.37</v>
      </c>
      <c r="BI88" s="53">
        <v>0</v>
      </c>
      <c r="BJ88" s="53">
        <v>618.27</v>
      </c>
      <c r="BK88" s="34">
        <f>SUM(C88:BJ88)</f>
        <v>4499.92</v>
      </c>
    </row>
    <row r="89" spans="1:63" ht="13.5" thickBot="1" x14ac:dyDescent="0.25">
      <c r="A89" s="35"/>
      <c r="B89" s="6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67"/>
    </row>
    <row r="90" spans="1:63" ht="13.5" thickBot="1" x14ac:dyDescent="0.25">
      <c r="A90" s="37"/>
      <c r="B90" s="65" t="s">
        <v>94</v>
      </c>
      <c r="C90" s="39">
        <f>SUM(C88:C89)</f>
        <v>0</v>
      </c>
      <c r="D90" s="39">
        <f t="shared" ref="D90:BK90" si="13">SUM(D88:D89)</f>
        <v>0</v>
      </c>
      <c r="E90" s="39">
        <f t="shared" si="13"/>
        <v>0</v>
      </c>
      <c r="F90" s="39">
        <f t="shared" si="13"/>
        <v>0</v>
      </c>
      <c r="G90" s="39">
        <f t="shared" si="13"/>
        <v>0</v>
      </c>
      <c r="H90" s="39">
        <f t="shared" si="13"/>
        <v>45.78</v>
      </c>
      <c r="I90" s="39">
        <f t="shared" si="13"/>
        <v>238.17</v>
      </c>
      <c r="J90" s="39">
        <f t="shared" si="13"/>
        <v>0</v>
      </c>
      <c r="K90" s="39">
        <f t="shared" si="13"/>
        <v>0</v>
      </c>
      <c r="L90" s="39">
        <f t="shared" si="13"/>
        <v>49.26</v>
      </c>
      <c r="M90" s="39">
        <f t="shared" si="13"/>
        <v>0</v>
      </c>
      <c r="N90" s="39">
        <f t="shared" si="13"/>
        <v>0</v>
      </c>
      <c r="O90" s="39">
        <f t="shared" si="13"/>
        <v>0</v>
      </c>
      <c r="P90" s="39">
        <f t="shared" si="13"/>
        <v>0</v>
      </c>
      <c r="Q90" s="39">
        <f t="shared" si="13"/>
        <v>0</v>
      </c>
      <c r="R90" s="39">
        <f t="shared" si="13"/>
        <v>29.59</v>
      </c>
      <c r="S90" s="39">
        <f t="shared" si="13"/>
        <v>19.62</v>
      </c>
      <c r="T90" s="39">
        <f t="shared" si="13"/>
        <v>0</v>
      </c>
      <c r="U90" s="39">
        <f t="shared" si="13"/>
        <v>0</v>
      </c>
      <c r="V90" s="39">
        <f t="shared" si="13"/>
        <v>28.25</v>
      </c>
      <c r="W90" s="39">
        <f t="shared" si="13"/>
        <v>0</v>
      </c>
      <c r="X90" s="39">
        <f t="shared" si="13"/>
        <v>0</v>
      </c>
      <c r="Y90" s="39">
        <f t="shared" si="13"/>
        <v>0</v>
      </c>
      <c r="Z90" s="39">
        <f t="shared" si="13"/>
        <v>0</v>
      </c>
      <c r="AA90" s="39">
        <f t="shared" si="13"/>
        <v>0</v>
      </c>
      <c r="AB90" s="39">
        <f t="shared" si="13"/>
        <v>4.13</v>
      </c>
      <c r="AC90" s="39">
        <f t="shared" si="13"/>
        <v>0.23</v>
      </c>
      <c r="AD90" s="39">
        <f t="shared" si="13"/>
        <v>0</v>
      </c>
      <c r="AE90" s="39">
        <f t="shared" si="13"/>
        <v>0</v>
      </c>
      <c r="AF90" s="39">
        <f t="shared" si="13"/>
        <v>4.84</v>
      </c>
      <c r="AG90" s="39">
        <f t="shared" si="13"/>
        <v>0</v>
      </c>
      <c r="AH90" s="39">
        <f t="shared" si="13"/>
        <v>0</v>
      </c>
      <c r="AI90" s="39">
        <f t="shared" si="13"/>
        <v>0</v>
      </c>
      <c r="AJ90" s="39">
        <f t="shared" si="13"/>
        <v>0</v>
      </c>
      <c r="AK90" s="39">
        <f t="shared" si="13"/>
        <v>0</v>
      </c>
      <c r="AL90" s="39">
        <f t="shared" si="13"/>
        <v>3.9</v>
      </c>
      <c r="AM90" s="39">
        <f t="shared" si="13"/>
        <v>0.47</v>
      </c>
      <c r="AN90" s="39">
        <f t="shared" si="13"/>
        <v>0</v>
      </c>
      <c r="AO90" s="39">
        <f t="shared" si="13"/>
        <v>0</v>
      </c>
      <c r="AP90" s="39">
        <f t="shared" si="13"/>
        <v>2.65</v>
      </c>
      <c r="AQ90" s="39">
        <f t="shared" si="13"/>
        <v>0</v>
      </c>
      <c r="AR90" s="39">
        <f t="shared" si="13"/>
        <v>0</v>
      </c>
      <c r="AS90" s="39">
        <f t="shared" si="13"/>
        <v>0.01</v>
      </c>
      <c r="AT90" s="39">
        <f t="shared" si="13"/>
        <v>0</v>
      </c>
      <c r="AU90" s="39">
        <f t="shared" si="13"/>
        <v>0</v>
      </c>
      <c r="AV90" s="39">
        <f t="shared" si="13"/>
        <v>1138.03</v>
      </c>
      <c r="AW90" s="39">
        <f t="shared" si="13"/>
        <v>179.9</v>
      </c>
      <c r="AX90" s="39">
        <f t="shared" si="13"/>
        <v>1.1000000000000001</v>
      </c>
      <c r="AY90" s="39">
        <f t="shared" si="13"/>
        <v>0</v>
      </c>
      <c r="AZ90" s="39">
        <f t="shared" si="13"/>
        <v>815.8</v>
      </c>
      <c r="BA90" s="39">
        <f t="shared" si="13"/>
        <v>0</v>
      </c>
      <c r="BB90" s="39">
        <f t="shared" si="13"/>
        <v>0</v>
      </c>
      <c r="BC90" s="39">
        <f t="shared" si="13"/>
        <v>0</v>
      </c>
      <c r="BD90" s="39">
        <f t="shared" si="13"/>
        <v>0</v>
      </c>
      <c r="BE90" s="39">
        <f t="shared" si="13"/>
        <v>0</v>
      </c>
      <c r="BF90" s="39">
        <f t="shared" si="13"/>
        <v>1202.51</v>
      </c>
      <c r="BG90" s="39">
        <f t="shared" si="13"/>
        <v>116.04</v>
      </c>
      <c r="BH90" s="39">
        <f t="shared" si="13"/>
        <v>1.37</v>
      </c>
      <c r="BI90" s="39">
        <f t="shared" si="13"/>
        <v>0</v>
      </c>
      <c r="BJ90" s="39">
        <f t="shared" si="13"/>
        <v>618.27</v>
      </c>
      <c r="BK90" s="39">
        <f t="shared" si="13"/>
        <v>4499.92</v>
      </c>
    </row>
    <row r="91" spans="1:63" x14ac:dyDescent="0.2">
      <c r="A91" s="57"/>
      <c r="B91" s="58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3"/>
    </row>
    <row r="92" spans="1:63" x14ac:dyDescent="0.2">
      <c r="A92" s="27" t="s">
        <v>95</v>
      </c>
      <c r="B92" s="59" t="s">
        <v>96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4"/>
    </row>
    <row r="93" spans="1:63" x14ac:dyDescent="0.2">
      <c r="A93" s="27" t="s">
        <v>13</v>
      </c>
      <c r="B93" s="28" t="s">
        <v>97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67"/>
    </row>
    <row r="94" spans="1:63" ht="13.5" thickBot="1" x14ac:dyDescent="0.25">
      <c r="A94" s="35"/>
      <c r="B94" s="68" t="s">
        <v>98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99.35</v>
      </c>
      <c r="AW94" s="33">
        <v>93.37</v>
      </c>
      <c r="AX94" s="33">
        <v>0</v>
      </c>
      <c r="AY94" s="33">
        <v>0</v>
      </c>
      <c r="AZ94" s="33">
        <v>289.49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42.69</v>
      </c>
      <c r="BG94" s="33">
        <v>9.91</v>
      </c>
      <c r="BH94" s="33">
        <v>0</v>
      </c>
      <c r="BI94" s="33">
        <v>0</v>
      </c>
      <c r="BJ94" s="33">
        <v>67.72</v>
      </c>
      <c r="BK94" s="34">
        <f>SUM(C94:BJ94)</f>
        <v>602.53000000000009</v>
      </c>
    </row>
    <row r="95" spans="1:63" ht="13.5" thickBot="1" x14ac:dyDescent="0.25">
      <c r="A95" s="37"/>
      <c r="B95" s="38" t="s">
        <v>18</v>
      </c>
      <c r="C95" s="39">
        <f t="shared" ref="C95:BK95" si="14">SUM(C94)</f>
        <v>0</v>
      </c>
      <c r="D95" s="39">
        <f t="shared" si="14"/>
        <v>0</v>
      </c>
      <c r="E95" s="39">
        <f t="shared" si="14"/>
        <v>0</v>
      </c>
      <c r="F95" s="39">
        <f t="shared" si="14"/>
        <v>0</v>
      </c>
      <c r="G95" s="39">
        <f t="shared" si="14"/>
        <v>0</v>
      </c>
      <c r="H95" s="39">
        <f t="shared" si="14"/>
        <v>0</v>
      </c>
      <c r="I95" s="39">
        <f t="shared" si="14"/>
        <v>0</v>
      </c>
      <c r="J95" s="39">
        <f t="shared" si="14"/>
        <v>0</v>
      </c>
      <c r="K95" s="39">
        <f t="shared" si="14"/>
        <v>0</v>
      </c>
      <c r="L95" s="39">
        <f t="shared" si="14"/>
        <v>0</v>
      </c>
      <c r="M95" s="39">
        <f t="shared" si="14"/>
        <v>0</v>
      </c>
      <c r="N95" s="39">
        <f t="shared" si="14"/>
        <v>0</v>
      </c>
      <c r="O95" s="39">
        <f t="shared" si="14"/>
        <v>0</v>
      </c>
      <c r="P95" s="39">
        <f t="shared" si="14"/>
        <v>0</v>
      </c>
      <c r="Q95" s="39">
        <f t="shared" si="14"/>
        <v>0</v>
      </c>
      <c r="R95" s="39">
        <f t="shared" si="14"/>
        <v>0</v>
      </c>
      <c r="S95" s="39">
        <f t="shared" si="14"/>
        <v>0</v>
      </c>
      <c r="T95" s="39">
        <f t="shared" si="14"/>
        <v>0</v>
      </c>
      <c r="U95" s="39">
        <f t="shared" si="14"/>
        <v>0</v>
      </c>
      <c r="V95" s="39">
        <f t="shared" si="14"/>
        <v>0</v>
      </c>
      <c r="W95" s="39">
        <f t="shared" si="14"/>
        <v>0</v>
      </c>
      <c r="X95" s="39">
        <f t="shared" si="14"/>
        <v>0</v>
      </c>
      <c r="Y95" s="39">
        <f t="shared" si="14"/>
        <v>0</v>
      </c>
      <c r="Z95" s="39">
        <f t="shared" si="14"/>
        <v>0</v>
      </c>
      <c r="AA95" s="39">
        <f t="shared" si="14"/>
        <v>0</v>
      </c>
      <c r="AB95" s="39">
        <f t="shared" si="14"/>
        <v>0</v>
      </c>
      <c r="AC95" s="39">
        <f t="shared" si="14"/>
        <v>0</v>
      </c>
      <c r="AD95" s="39">
        <f t="shared" si="14"/>
        <v>0</v>
      </c>
      <c r="AE95" s="39">
        <f t="shared" si="14"/>
        <v>0</v>
      </c>
      <c r="AF95" s="39">
        <f t="shared" si="14"/>
        <v>0</v>
      </c>
      <c r="AG95" s="39">
        <f t="shared" si="14"/>
        <v>0</v>
      </c>
      <c r="AH95" s="39">
        <f t="shared" si="14"/>
        <v>0</v>
      </c>
      <c r="AI95" s="39">
        <f t="shared" si="14"/>
        <v>0</v>
      </c>
      <c r="AJ95" s="39">
        <f t="shared" si="14"/>
        <v>0</v>
      </c>
      <c r="AK95" s="39">
        <f t="shared" si="14"/>
        <v>0</v>
      </c>
      <c r="AL95" s="39">
        <f t="shared" si="14"/>
        <v>0</v>
      </c>
      <c r="AM95" s="39">
        <f t="shared" si="14"/>
        <v>0</v>
      </c>
      <c r="AN95" s="39">
        <f t="shared" si="14"/>
        <v>0</v>
      </c>
      <c r="AO95" s="39">
        <f t="shared" si="14"/>
        <v>0</v>
      </c>
      <c r="AP95" s="39">
        <f t="shared" si="14"/>
        <v>0</v>
      </c>
      <c r="AQ95" s="39">
        <f t="shared" si="14"/>
        <v>0</v>
      </c>
      <c r="AR95" s="39">
        <f t="shared" si="14"/>
        <v>0</v>
      </c>
      <c r="AS95" s="39">
        <f t="shared" si="14"/>
        <v>0</v>
      </c>
      <c r="AT95" s="39">
        <f t="shared" si="14"/>
        <v>0</v>
      </c>
      <c r="AU95" s="39">
        <f t="shared" si="14"/>
        <v>0</v>
      </c>
      <c r="AV95" s="39">
        <f t="shared" si="14"/>
        <v>99.35</v>
      </c>
      <c r="AW95" s="39">
        <f t="shared" si="14"/>
        <v>93.37</v>
      </c>
      <c r="AX95" s="39">
        <f t="shared" si="14"/>
        <v>0</v>
      </c>
      <c r="AY95" s="39">
        <f t="shared" si="14"/>
        <v>0</v>
      </c>
      <c r="AZ95" s="39">
        <f t="shared" si="14"/>
        <v>289.49</v>
      </c>
      <c r="BA95" s="39">
        <f t="shared" si="14"/>
        <v>0</v>
      </c>
      <c r="BB95" s="39">
        <f t="shared" si="14"/>
        <v>0</v>
      </c>
      <c r="BC95" s="39">
        <f t="shared" si="14"/>
        <v>0</v>
      </c>
      <c r="BD95" s="39">
        <f t="shared" si="14"/>
        <v>0</v>
      </c>
      <c r="BE95" s="39">
        <f t="shared" si="14"/>
        <v>0</v>
      </c>
      <c r="BF95" s="39">
        <f t="shared" si="14"/>
        <v>42.69</v>
      </c>
      <c r="BG95" s="39">
        <f t="shared" si="14"/>
        <v>9.91</v>
      </c>
      <c r="BH95" s="39">
        <f t="shared" si="14"/>
        <v>0</v>
      </c>
      <c r="BI95" s="39">
        <f t="shared" si="14"/>
        <v>0</v>
      </c>
      <c r="BJ95" s="39">
        <f t="shared" si="14"/>
        <v>67.72</v>
      </c>
      <c r="BK95" s="46">
        <f t="shared" si="14"/>
        <v>602.53000000000009</v>
      </c>
    </row>
    <row r="96" spans="1:63" x14ac:dyDescent="0.2">
      <c r="A96" s="57"/>
      <c r="B96" s="69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70"/>
    </row>
    <row r="97" spans="1:63" x14ac:dyDescent="0.2">
      <c r="A97" s="27" t="s">
        <v>19</v>
      </c>
      <c r="B97" s="28" t="s">
        <v>99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4"/>
    </row>
    <row r="98" spans="1:63" x14ac:dyDescent="0.2">
      <c r="A98" s="71"/>
      <c r="B98" s="32" t="s">
        <v>100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9.4</v>
      </c>
      <c r="AW98" s="36">
        <v>39447.019999999997</v>
      </c>
      <c r="AX98" s="36">
        <v>0</v>
      </c>
      <c r="AY98" s="36">
        <v>0</v>
      </c>
      <c r="AZ98" s="36">
        <v>106.87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5.18</v>
      </c>
      <c r="BG98" s="36">
        <v>623.86</v>
      </c>
      <c r="BH98" s="36">
        <v>0</v>
      </c>
      <c r="BI98" s="36">
        <v>0</v>
      </c>
      <c r="BJ98" s="36">
        <v>11.3</v>
      </c>
      <c r="BK98" s="34">
        <f>SUM(C98:BJ98)</f>
        <v>40203.630000000005</v>
      </c>
    </row>
    <row r="99" spans="1:63" x14ac:dyDescent="0.2">
      <c r="A99" s="71"/>
      <c r="B99" s="32" t="s">
        <v>101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6.67</v>
      </c>
      <c r="AW99" s="36">
        <v>26017.61</v>
      </c>
      <c r="AX99" s="36">
        <v>0</v>
      </c>
      <c r="AY99" s="36">
        <v>0</v>
      </c>
      <c r="AZ99" s="36">
        <v>22.02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3.14</v>
      </c>
      <c r="BG99" s="36">
        <v>692.45</v>
      </c>
      <c r="BH99" s="36">
        <v>0</v>
      </c>
      <c r="BI99" s="36">
        <v>0</v>
      </c>
      <c r="BJ99" s="36">
        <v>2.21</v>
      </c>
      <c r="BK99" s="34">
        <f>SUM(C99:BJ99)</f>
        <v>26744.1</v>
      </c>
    </row>
    <row r="100" spans="1:63" x14ac:dyDescent="0.2">
      <c r="A100" s="71"/>
      <c r="B100" s="32" t="s">
        <v>102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7.84</v>
      </c>
      <c r="AW100" s="36">
        <v>872.34</v>
      </c>
      <c r="AX100" s="36">
        <v>0</v>
      </c>
      <c r="AY100" s="36">
        <v>0</v>
      </c>
      <c r="AZ100" s="36">
        <v>47.63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4.95</v>
      </c>
      <c r="BG100" s="36">
        <v>7.31</v>
      </c>
      <c r="BH100" s="36">
        <v>0</v>
      </c>
      <c r="BI100" s="36">
        <v>0</v>
      </c>
      <c r="BJ100" s="36">
        <v>4.75</v>
      </c>
      <c r="BK100" s="34">
        <f>SUM(C100:BJ100)</f>
        <v>944.82</v>
      </c>
    </row>
    <row r="101" spans="1:63" x14ac:dyDescent="0.2">
      <c r="A101" s="71"/>
      <c r="B101" s="32" t="s">
        <v>103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0.54</v>
      </c>
      <c r="AW101" s="36">
        <v>4.5999999999999996</v>
      </c>
      <c r="AX101" s="36">
        <v>0</v>
      </c>
      <c r="AY101" s="36">
        <v>0</v>
      </c>
      <c r="AZ101" s="36">
        <v>0.54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0.34</v>
      </c>
      <c r="BG101" s="36">
        <v>0</v>
      </c>
      <c r="BH101" s="36">
        <v>0</v>
      </c>
      <c r="BI101" s="36">
        <v>0</v>
      </c>
      <c r="BJ101" s="36">
        <v>0.04</v>
      </c>
      <c r="BK101" s="34">
        <f>SUM(C101:BJ101)</f>
        <v>6.06</v>
      </c>
    </row>
    <row r="102" spans="1:63" ht="13.5" thickBot="1" x14ac:dyDescent="0.25">
      <c r="A102" s="71"/>
      <c r="B102" s="32" t="s">
        <v>104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0.74</v>
      </c>
      <c r="AW102" s="36">
        <v>258.61</v>
      </c>
      <c r="AX102" s="36">
        <v>0</v>
      </c>
      <c r="AY102" s="36">
        <v>0</v>
      </c>
      <c r="AZ102" s="36">
        <v>2.3199999999999998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0.48</v>
      </c>
      <c r="BG102" s="36">
        <v>39.58</v>
      </c>
      <c r="BH102" s="36">
        <v>0</v>
      </c>
      <c r="BI102" s="36">
        <v>0</v>
      </c>
      <c r="BJ102" s="36">
        <v>0.25</v>
      </c>
      <c r="BK102" s="34">
        <f>SUM(C102:BJ102)</f>
        <v>301.98</v>
      </c>
    </row>
    <row r="103" spans="1:63" ht="13.5" thickBot="1" x14ac:dyDescent="0.25">
      <c r="A103" s="49"/>
      <c r="B103" s="72" t="s">
        <v>23</v>
      </c>
      <c r="C103" s="73">
        <f t="shared" ref="C103:BK103" si="15">SUM(C98:C102)</f>
        <v>0</v>
      </c>
      <c r="D103" s="39">
        <f t="shared" si="15"/>
        <v>0</v>
      </c>
      <c r="E103" s="39">
        <f t="shared" si="15"/>
        <v>0</v>
      </c>
      <c r="F103" s="39">
        <f t="shared" si="15"/>
        <v>0</v>
      </c>
      <c r="G103" s="39">
        <f t="shared" si="15"/>
        <v>0</v>
      </c>
      <c r="H103" s="39">
        <f t="shared" si="15"/>
        <v>0</v>
      </c>
      <c r="I103" s="39">
        <f t="shared" si="15"/>
        <v>0</v>
      </c>
      <c r="J103" s="39">
        <f t="shared" si="15"/>
        <v>0</v>
      </c>
      <c r="K103" s="39">
        <f t="shared" si="15"/>
        <v>0</v>
      </c>
      <c r="L103" s="39">
        <f t="shared" si="15"/>
        <v>0</v>
      </c>
      <c r="M103" s="39">
        <f t="shared" si="15"/>
        <v>0</v>
      </c>
      <c r="N103" s="39">
        <f t="shared" si="15"/>
        <v>0</v>
      </c>
      <c r="O103" s="39">
        <f t="shared" si="15"/>
        <v>0</v>
      </c>
      <c r="P103" s="39">
        <f t="shared" si="15"/>
        <v>0</v>
      </c>
      <c r="Q103" s="39">
        <f t="shared" si="15"/>
        <v>0</v>
      </c>
      <c r="R103" s="39">
        <f t="shared" si="15"/>
        <v>0</v>
      </c>
      <c r="S103" s="39">
        <f t="shared" si="15"/>
        <v>0</v>
      </c>
      <c r="T103" s="39">
        <f t="shared" si="15"/>
        <v>0</v>
      </c>
      <c r="U103" s="39">
        <f t="shared" si="15"/>
        <v>0</v>
      </c>
      <c r="V103" s="39">
        <f t="shared" si="15"/>
        <v>0</v>
      </c>
      <c r="W103" s="39">
        <f t="shared" si="15"/>
        <v>0</v>
      </c>
      <c r="X103" s="39">
        <f t="shared" si="15"/>
        <v>0</v>
      </c>
      <c r="Y103" s="39">
        <f t="shared" si="15"/>
        <v>0</v>
      </c>
      <c r="Z103" s="39">
        <f t="shared" si="15"/>
        <v>0</v>
      </c>
      <c r="AA103" s="39">
        <f t="shared" si="15"/>
        <v>0</v>
      </c>
      <c r="AB103" s="39">
        <f t="shared" si="15"/>
        <v>0</v>
      </c>
      <c r="AC103" s="39">
        <f t="shared" si="15"/>
        <v>0</v>
      </c>
      <c r="AD103" s="39">
        <f t="shared" si="15"/>
        <v>0</v>
      </c>
      <c r="AE103" s="39">
        <f t="shared" si="15"/>
        <v>0</v>
      </c>
      <c r="AF103" s="39">
        <f t="shared" si="15"/>
        <v>0</v>
      </c>
      <c r="AG103" s="39">
        <f t="shared" si="15"/>
        <v>0</v>
      </c>
      <c r="AH103" s="39">
        <f t="shared" si="15"/>
        <v>0</v>
      </c>
      <c r="AI103" s="39">
        <f t="shared" si="15"/>
        <v>0</v>
      </c>
      <c r="AJ103" s="39">
        <f t="shared" si="15"/>
        <v>0</v>
      </c>
      <c r="AK103" s="39">
        <f t="shared" si="15"/>
        <v>0</v>
      </c>
      <c r="AL103" s="39">
        <f t="shared" si="15"/>
        <v>0</v>
      </c>
      <c r="AM103" s="39">
        <f t="shared" si="15"/>
        <v>0</v>
      </c>
      <c r="AN103" s="39">
        <f t="shared" si="15"/>
        <v>0</v>
      </c>
      <c r="AO103" s="39">
        <f t="shared" si="15"/>
        <v>0</v>
      </c>
      <c r="AP103" s="39">
        <f t="shared" si="15"/>
        <v>0</v>
      </c>
      <c r="AQ103" s="39">
        <f t="shared" si="15"/>
        <v>0</v>
      </c>
      <c r="AR103" s="39">
        <f t="shared" si="15"/>
        <v>0</v>
      </c>
      <c r="AS103" s="39">
        <f t="shared" si="15"/>
        <v>0</v>
      </c>
      <c r="AT103" s="39">
        <f t="shared" si="15"/>
        <v>0</v>
      </c>
      <c r="AU103" s="39">
        <f t="shared" si="15"/>
        <v>0</v>
      </c>
      <c r="AV103" s="39">
        <f t="shared" si="15"/>
        <v>25.189999999999998</v>
      </c>
      <c r="AW103" s="39">
        <f t="shared" si="15"/>
        <v>66600.180000000008</v>
      </c>
      <c r="AX103" s="39">
        <f t="shared" si="15"/>
        <v>0</v>
      </c>
      <c r="AY103" s="39">
        <f t="shared" si="15"/>
        <v>0</v>
      </c>
      <c r="AZ103" s="39">
        <f t="shared" si="15"/>
        <v>179.38</v>
      </c>
      <c r="BA103" s="39">
        <f t="shared" si="15"/>
        <v>0</v>
      </c>
      <c r="BB103" s="39">
        <f t="shared" si="15"/>
        <v>0</v>
      </c>
      <c r="BC103" s="39">
        <f t="shared" si="15"/>
        <v>0</v>
      </c>
      <c r="BD103" s="39">
        <f t="shared" si="15"/>
        <v>0</v>
      </c>
      <c r="BE103" s="39">
        <f t="shared" si="15"/>
        <v>0</v>
      </c>
      <c r="BF103" s="39">
        <f t="shared" si="15"/>
        <v>14.09</v>
      </c>
      <c r="BG103" s="39">
        <f t="shared" si="15"/>
        <v>1363.1999999999998</v>
      </c>
      <c r="BH103" s="39">
        <f t="shared" si="15"/>
        <v>0</v>
      </c>
      <c r="BI103" s="39">
        <f t="shared" si="15"/>
        <v>0</v>
      </c>
      <c r="BJ103" s="39">
        <f t="shared" si="15"/>
        <v>18.55</v>
      </c>
      <c r="BK103" s="74">
        <f t="shared" si="15"/>
        <v>68200.590000000011</v>
      </c>
    </row>
    <row r="104" spans="1:63" ht="13.5" thickBot="1" x14ac:dyDescent="0.25">
      <c r="A104" s="37"/>
      <c r="B104" s="65" t="s">
        <v>90</v>
      </c>
      <c r="C104" s="39">
        <f t="shared" ref="C104:BK104" si="16">C103+C95</f>
        <v>0</v>
      </c>
      <c r="D104" s="39">
        <f t="shared" si="16"/>
        <v>0</v>
      </c>
      <c r="E104" s="39">
        <f t="shared" si="16"/>
        <v>0</v>
      </c>
      <c r="F104" s="39">
        <f t="shared" si="16"/>
        <v>0</v>
      </c>
      <c r="G104" s="39">
        <f t="shared" si="16"/>
        <v>0</v>
      </c>
      <c r="H104" s="39">
        <f t="shared" si="16"/>
        <v>0</v>
      </c>
      <c r="I104" s="39">
        <f t="shared" si="16"/>
        <v>0</v>
      </c>
      <c r="J104" s="39">
        <f t="shared" si="16"/>
        <v>0</v>
      </c>
      <c r="K104" s="39">
        <f t="shared" si="16"/>
        <v>0</v>
      </c>
      <c r="L104" s="39">
        <f t="shared" si="16"/>
        <v>0</v>
      </c>
      <c r="M104" s="39">
        <f t="shared" si="16"/>
        <v>0</v>
      </c>
      <c r="N104" s="39">
        <f t="shared" si="16"/>
        <v>0</v>
      </c>
      <c r="O104" s="39">
        <f t="shared" si="16"/>
        <v>0</v>
      </c>
      <c r="P104" s="39">
        <f t="shared" si="16"/>
        <v>0</v>
      </c>
      <c r="Q104" s="39">
        <f t="shared" si="16"/>
        <v>0</v>
      </c>
      <c r="R104" s="39">
        <f t="shared" si="16"/>
        <v>0</v>
      </c>
      <c r="S104" s="39">
        <f t="shared" si="16"/>
        <v>0</v>
      </c>
      <c r="T104" s="39">
        <f t="shared" si="16"/>
        <v>0</v>
      </c>
      <c r="U104" s="39">
        <f t="shared" si="16"/>
        <v>0</v>
      </c>
      <c r="V104" s="39">
        <f t="shared" si="16"/>
        <v>0</v>
      </c>
      <c r="W104" s="39">
        <f t="shared" si="16"/>
        <v>0</v>
      </c>
      <c r="X104" s="39">
        <f t="shared" si="16"/>
        <v>0</v>
      </c>
      <c r="Y104" s="39">
        <f t="shared" si="16"/>
        <v>0</v>
      </c>
      <c r="Z104" s="39">
        <f t="shared" si="16"/>
        <v>0</v>
      </c>
      <c r="AA104" s="39">
        <f t="shared" si="16"/>
        <v>0</v>
      </c>
      <c r="AB104" s="39">
        <f t="shared" si="16"/>
        <v>0</v>
      </c>
      <c r="AC104" s="39">
        <f t="shared" si="16"/>
        <v>0</v>
      </c>
      <c r="AD104" s="39">
        <f t="shared" si="16"/>
        <v>0</v>
      </c>
      <c r="AE104" s="39">
        <f t="shared" si="16"/>
        <v>0</v>
      </c>
      <c r="AF104" s="39">
        <f t="shared" si="16"/>
        <v>0</v>
      </c>
      <c r="AG104" s="39">
        <f t="shared" si="16"/>
        <v>0</v>
      </c>
      <c r="AH104" s="39">
        <f t="shared" si="16"/>
        <v>0</v>
      </c>
      <c r="AI104" s="39">
        <f t="shared" si="16"/>
        <v>0</v>
      </c>
      <c r="AJ104" s="39">
        <f t="shared" si="16"/>
        <v>0</v>
      </c>
      <c r="AK104" s="39">
        <f t="shared" si="16"/>
        <v>0</v>
      </c>
      <c r="AL104" s="39">
        <f t="shared" si="16"/>
        <v>0</v>
      </c>
      <c r="AM104" s="39">
        <f t="shared" si="16"/>
        <v>0</v>
      </c>
      <c r="AN104" s="39">
        <f t="shared" si="16"/>
        <v>0</v>
      </c>
      <c r="AO104" s="39">
        <f t="shared" si="16"/>
        <v>0</v>
      </c>
      <c r="AP104" s="39">
        <f t="shared" si="16"/>
        <v>0</v>
      </c>
      <c r="AQ104" s="39">
        <f t="shared" si="16"/>
        <v>0</v>
      </c>
      <c r="AR104" s="39">
        <f t="shared" si="16"/>
        <v>0</v>
      </c>
      <c r="AS104" s="39">
        <f t="shared" si="16"/>
        <v>0</v>
      </c>
      <c r="AT104" s="39">
        <f t="shared" si="16"/>
        <v>0</v>
      </c>
      <c r="AU104" s="39">
        <f t="shared" si="16"/>
        <v>0</v>
      </c>
      <c r="AV104" s="39">
        <f t="shared" si="16"/>
        <v>124.53999999999999</v>
      </c>
      <c r="AW104" s="39">
        <f t="shared" si="16"/>
        <v>66693.55</v>
      </c>
      <c r="AX104" s="39">
        <f t="shared" si="16"/>
        <v>0</v>
      </c>
      <c r="AY104" s="39">
        <f t="shared" si="16"/>
        <v>0</v>
      </c>
      <c r="AZ104" s="39">
        <f t="shared" si="16"/>
        <v>468.87</v>
      </c>
      <c r="BA104" s="39">
        <f t="shared" si="16"/>
        <v>0</v>
      </c>
      <c r="BB104" s="39">
        <f t="shared" si="16"/>
        <v>0</v>
      </c>
      <c r="BC104" s="39">
        <f t="shared" si="16"/>
        <v>0</v>
      </c>
      <c r="BD104" s="39">
        <f t="shared" si="16"/>
        <v>0</v>
      </c>
      <c r="BE104" s="39">
        <f t="shared" si="16"/>
        <v>0</v>
      </c>
      <c r="BF104" s="39">
        <f t="shared" si="16"/>
        <v>56.78</v>
      </c>
      <c r="BG104" s="39">
        <f t="shared" si="16"/>
        <v>1373.11</v>
      </c>
      <c r="BH104" s="39">
        <f t="shared" si="16"/>
        <v>0</v>
      </c>
      <c r="BI104" s="39">
        <f t="shared" si="16"/>
        <v>0</v>
      </c>
      <c r="BJ104" s="39">
        <f t="shared" si="16"/>
        <v>86.27</v>
      </c>
      <c r="BK104" s="46">
        <f t="shared" si="16"/>
        <v>68803.12000000001</v>
      </c>
    </row>
    <row r="105" spans="1:63" x14ac:dyDescent="0.2">
      <c r="A105" s="57"/>
      <c r="B105" s="7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70"/>
    </row>
    <row r="106" spans="1:63" x14ac:dyDescent="0.2">
      <c r="A106" s="27" t="s">
        <v>105</v>
      </c>
      <c r="B106" s="59" t="s">
        <v>106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4"/>
    </row>
    <row r="107" spans="1:63" ht="13.5" thickBot="1" x14ac:dyDescent="0.25">
      <c r="A107" s="71"/>
      <c r="B107" s="76" t="s">
        <v>107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67">
        <v>0</v>
      </c>
    </row>
    <row r="108" spans="1:63" ht="13.5" thickBot="1" x14ac:dyDescent="0.25">
      <c r="A108" s="37"/>
      <c r="B108" s="65" t="s">
        <v>94</v>
      </c>
      <c r="C108" s="39">
        <f>SUM(C107)</f>
        <v>0</v>
      </c>
      <c r="D108" s="39">
        <f t="shared" ref="D108:BK108" si="17">SUM(D107)</f>
        <v>0</v>
      </c>
      <c r="E108" s="39">
        <f t="shared" si="17"/>
        <v>0</v>
      </c>
      <c r="F108" s="39">
        <f t="shared" si="17"/>
        <v>0</v>
      </c>
      <c r="G108" s="39">
        <f t="shared" si="17"/>
        <v>0</v>
      </c>
      <c r="H108" s="39">
        <f t="shared" si="17"/>
        <v>0</v>
      </c>
      <c r="I108" s="39">
        <f t="shared" si="17"/>
        <v>0</v>
      </c>
      <c r="J108" s="39">
        <f t="shared" si="17"/>
        <v>0</v>
      </c>
      <c r="K108" s="39">
        <f t="shared" si="17"/>
        <v>0</v>
      </c>
      <c r="L108" s="39">
        <f t="shared" si="17"/>
        <v>0</v>
      </c>
      <c r="M108" s="39">
        <f t="shared" si="17"/>
        <v>0</v>
      </c>
      <c r="N108" s="39">
        <f t="shared" si="17"/>
        <v>0</v>
      </c>
      <c r="O108" s="39">
        <f t="shared" si="17"/>
        <v>0</v>
      </c>
      <c r="P108" s="39">
        <f t="shared" si="17"/>
        <v>0</v>
      </c>
      <c r="Q108" s="39">
        <f t="shared" si="17"/>
        <v>0</v>
      </c>
      <c r="R108" s="39">
        <f t="shared" si="17"/>
        <v>0</v>
      </c>
      <c r="S108" s="39">
        <f t="shared" si="17"/>
        <v>0</v>
      </c>
      <c r="T108" s="39">
        <f t="shared" si="17"/>
        <v>0</v>
      </c>
      <c r="U108" s="39">
        <f t="shared" si="17"/>
        <v>0</v>
      </c>
      <c r="V108" s="39">
        <f t="shared" si="17"/>
        <v>0</v>
      </c>
      <c r="W108" s="39">
        <f t="shared" si="17"/>
        <v>0</v>
      </c>
      <c r="X108" s="39">
        <f t="shared" si="17"/>
        <v>0</v>
      </c>
      <c r="Y108" s="39">
        <f t="shared" si="17"/>
        <v>0</v>
      </c>
      <c r="Z108" s="39">
        <f t="shared" si="17"/>
        <v>0</v>
      </c>
      <c r="AA108" s="39">
        <f t="shared" si="17"/>
        <v>0</v>
      </c>
      <c r="AB108" s="39">
        <f t="shared" si="17"/>
        <v>0</v>
      </c>
      <c r="AC108" s="39">
        <f t="shared" si="17"/>
        <v>0</v>
      </c>
      <c r="AD108" s="39">
        <f t="shared" si="17"/>
        <v>0</v>
      </c>
      <c r="AE108" s="39">
        <f t="shared" si="17"/>
        <v>0</v>
      </c>
      <c r="AF108" s="39">
        <f t="shared" si="17"/>
        <v>0</v>
      </c>
      <c r="AG108" s="39">
        <f t="shared" si="17"/>
        <v>0</v>
      </c>
      <c r="AH108" s="39">
        <f t="shared" si="17"/>
        <v>0</v>
      </c>
      <c r="AI108" s="39">
        <f t="shared" si="17"/>
        <v>0</v>
      </c>
      <c r="AJ108" s="39">
        <f t="shared" si="17"/>
        <v>0</v>
      </c>
      <c r="AK108" s="39">
        <f t="shared" si="17"/>
        <v>0</v>
      </c>
      <c r="AL108" s="39">
        <f t="shared" si="17"/>
        <v>0</v>
      </c>
      <c r="AM108" s="39">
        <f t="shared" si="17"/>
        <v>0</v>
      </c>
      <c r="AN108" s="39">
        <f t="shared" si="17"/>
        <v>0</v>
      </c>
      <c r="AO108" s="39">
        <f t="shared" si="17"/>
        <v>0</v>
      </c>
      <c r="AP108" s="39">
        <f t="shared" si="17"/>
        <v>0</v>
      </c>
      <c r="AQ108" s="39">
        <f t="shared" si="17"/>
        <v>0</v>
      </c>
      <c r="AR108" s="39">
        <f t="shared" si="17"/>
        <v>0</v>
      </c>
      <c r="AS108" s="39">
        <f t="shared" si="17"/>
        <v>0</v>
      </c>
      <c r="AT108" s="39">
        <f t="shared" si="17"/>
        <v>0</v>
      </c>
      <c r="AU108" s="39">
        <f t="shared" si="17"/>
        <v>0</v>
      </c>
      <c r="AV108" s="39">
        <f t="shared" si="17"/>
        <v>0</v>
      </c>
      <c r="AW108" s="39">
        <f t="shared" si="17"/>
        <v>0</v>
      </c>
      <c r="AX108" s="39">
        <f t="shared" si="17"/>
        <v>0</v>
      </c>
      <c r="AY108" s="39">
        <f t="shared" si="17"/>
        <v>0</v>
      </c>
      <c r="AZ108" s="39">
        <f t="shared" si="17"/>
        <v>0</v>
      </c>
      <c r="BA108" s="39">
        <f t="shared" si="17"/>
        <v>0</v>
      </c>
      <c r="BB108" s="39">
        <f t="shared" si="17"/>
        <v>0</v>
      </c>
      <c r="BC108" s="39">
        <f t="shared" si="17"/>
        <v>0</v>
      </c>
      <c r="BD108" s="39">
        <f t="shared" si="17"/>
        <v>0</v>
      </c>
      <c r="BE108" s="39">
        <f t="shared" si="17"/>
        <v>0</v>
      </c>
      <c r="BF108" s="39">
        <f t="shared" si="17"/>
        <v>0</v>
      </c>
      <c r="BG108" s="39">
        <f t="shared" si="17"/>
        <v>0</v>
      </c>
      <c r="BH108" s="39">
        <f t="shared" si="17"/>
        <v>0</v>
      </c>
      <c r="BI108" s="39">
        <f t="shared" si="17"/>
        <v>0</v>
      </c>
      <c r="BJ108" s="39">
        <f t="shared" si="17"/>
        <v>0</v>
      </c>
      <c r="BK108" s="46">
        <f t="shared" si="17"/>
        <v>0</v>
      </c>
    </row>
    <row r="109" spans="1:63" ht="13.5" thickBot="1" x14ac:dyDescent="0.25">
      <c r="A109" s="62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77"/>
    </row>
    <row r="110" spans="1:63" ht="13.5" thickBot="1" x14ac:dyDescent="0.25">
      <c r="A110" s="37"/>
      <c r="B110" s="78" t="s">
        <v>108</v>
      </c>
      <c r="C110" s="39">
        <f>C108+C104+C90+C85+C52</f>
        <v>0</v>
      </c>
      <c r="D110" s="39">
        <f t="shared" ref="D110:BK110" si="18">D108+D104+D90+D85+D52</f>
        <v>2811.49</v>
      </c>
      <c r="E110" s="39">
        <f t="shared" si="18"/>
        <v>739.6099999999999</v>
      </c>
      <c r="F110" s="39">
        <f t="shared" si="18"/>
        <v>0</v>
      </c>
      <c r="G110" s="39">
        <f t="shared" si="18"/>
        <v>0</v>
      </c>
      <c r="H110" s="39">
        <f t="shared" si="18"/>
        <v>4656.2</v>
      </c>
      <c r="I110" s="39">
        <f t="shared" si="18"/>
        <v>40368.920000000006</v>
      </c>
      <c r="J110" s="39">
        <f t="shared" si="18"/>
        <v>1550.4600000000003</v>
      </c>
      <c r="K110" s="39">
        <f t="shared" si="18"/>
        <v>0</v>
      </c>
      <c r="L110" s="39">
        <f t="shared" si="18"/>
        <v>8306.6600000000017</v>
      </c>
      <c r="M110" s="39">
        <f t="shared" si="18"/>
        <v>0</v>
      </c>
      <c r="N110" s="39">
        <f t="shared" si="18"/>
        <v>0</v>
      </c>
      <c r="O110" s="39">
        <f t="shared" si="18"/>
        <v>0</v>
      </c>
      <c r="P110" s="39">
        <f t="shared" si="18"/>
        <v>0</v>
      </c>
      <c r="Q110" s="39">
        <f t="shared" si="18"/>
        <v>0</v>
      </c>
      <c r="R110" s="39">
        <f t="shared" si="18"/>
        <v>2887.2000000000007</v>
      </c>
      <c r="S110" s="39">
        <f t="shared" si="18"/>
        <v>3984.47</v>
      </c>
      <c r="T110" s="39">
        <f t="shared" si="18"/>
        <v>231.51000000000002</v>
      </c>
      <c r="U110" s="39">
        <f t="shared" si="18"/>
        <v>0</v>
      </c>
      <c r="V110" s="39">
        <f t="shared" si="18"/>
        <v>1498.3799999999999</v>
      </c>
      <c r="W110" s="39">
        <f t="shared" si="18"/>
        <v>0</v>
      </c>
      <c r="X110" s="39">
        <f t="shared" si="18"/>
        <v>0</v>
      </c>
      <c r="Y110" s="39">
        <f t="shared" si="18"/>
        <v>0</v>
      </c>
      <c r="Z110" s="39">
        <f t="shared" si="18"/>
        <v>0</v>
      </c>
      <c r="AA110" s="39">
        <f t="shared" si="18"/>
        <v>0</v>
      </c>
      <c r="AB110" s="39">
        <f t="shared" si="18"/>
        <v>589.78</v>
      </c>
      <c r="AC110" s="39">
        <f t="shared" si="18"/>
        <v>109.73000000000002</v>
      </c>
      <c r="AD110" s="39">
        <f t="shared" si="18"/>
        <v>1.6199999999999999</v>
      </c>
      <c r="AE110" s="39">
        <f t="shared" si="18"/>
        <v>0</v>
      </c>
      <c r="AF110" s="39">
        <f t="shared" si="18"/>
        <v>751.07000000000016</v>
      </c>
      <c r="AG110" s="39">
        <f t="shared" si="18"/>
        <v>0</v>
      </c>
      <c r="AH110" s="39">
        <f t="shared" si="18"/>
        <v>0</v>
      </c>
      <c r="AI110" s="39">
        <f t="shared" si="18"/>
        <v>0</v>
      </c>
      <c r="AJ110" s="39">
        <f t="shared" si="18"/>
        <v>0</v>
      </c>
      <c r="AK110" s="39">
        <f t="shared" si="18"/>
        <v>0</v>
      </c>
      <c r="AL110" s="39">
        <f t="shared" si="18"/>
        <v>1055.3400000000001</v>
      </c>
      <c r="AM110" s="39">
        <f t="shared" si="18"/>
        <v>35.15</v>
      </c>
      <c r="AN110" s="39">
        <f t="shared" si="18"/>
        <v>0.31</v>
      </c>
      <c r="AO110" s="39">
        <f t="shared" si="18"/>
        <v>0</v>
      </c>
      <c r="AP110" s="39">
        <f t="shared" si="18"/>
        <v>290.74</v>
      </c>
      <c r="AQ110" s="39">
        <f t="shared" si="18"/>
        <v>0</v>
      </c>
      <c r="AR110" s="39">
        <f t="shared" si="18"/>
        <v>215.2</v>
      </c>
      <c r="AS110" s="39">
        <f t="shared" si="18"/>
        <v>0.39</v>
      </c>
      <c r="AT110" s="39">
        <f t="shared" si="18"/>
        <v>0</v>
      </c>
      <c r="AU110" s="39">
        <f t="shared" si="18"/>
        <v>0</v>
      </c>
      <c r="AV110" s="39">
        <f t="shared" si="18"/>
        <v>27298.369999999995</v>
      </c>
      <c r="AW110" s="39">
        <f t="shared" si="18"/>
        <v>79802.959999999992</v>
      </c>
      <c r="AX110" s="39">
        <f t="shared" si="18"/>
        <v>127.12999999999998</v>
      </c>
      <c r="AY110" s="39">
        <f t="shared" si="18"/>
        <v>0.24</v>
      </c>
      <c r="AZ110" s="39">
        <f t="shared" si="18"/>
        <v>20068.38</v>
      </c>
      <c r="BA110" s="39">
        <f t="shared" si="18"/>
        <v>0</v>
      </c>
      <c r="BB110" s="39">
        <f t="shared" si="18"/>
        <v>0</v>
      </c>
      <c r="BC110" s="39">
        <f t="shared" si="18"/>
        <v>0</v>
      </c>
      <c r="BD110" s="39">
        <f t="shared" si="18"/>
        <v>0</v>
      </c>
      <c r="BE110" s="39">
        <f t="shared" si="18"/>
        <v>0</v>
      </c>
      <c r="BF110" s="39">
        <f t="shared" si="18"/>
        <v>32178.16</v>
      </c>
      <c r="BG110" s="39">
        <f t="shared" si="18"/>
        <v>3596.0600000000004</v>
      </c>
      <c r="BH110" s="39">
        <f t="shared" si="18"/>
        <v>200.03</v>
      </c>
      <c r="BI110" s="39">
        <f t="shared" si="18"/>
        <v>0</v>
      </c>
      <c r="BJ110" s="39">
        <f t="shared" si="18"/>
        <v>9918.2800000000007</v>
      </c>
      <c r="BK110" s="39">
        <f t="shared" si="18"/>
        <v>243273.84000000003</v>
      </c>
    </row>
    <row r="111" spans="1:63" ht="13.5" thickBot="1" x14ac:dyDescent="0.25">
      <c r="A111" s="62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77"/>
    </row>
    <row r="112" spans="1:63" ht="15" x14ac:dyDescent="0.3">
      <c r="A112" s="23" t="s">
        <v>109</v>
      </c>
      <c r="B112" s="79" t="s">
        <v>110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1"/>
    </row>
    <row r="113" spans="1:63" ht="15.75" thickBot="1" x14ac:dyDescent="0.35">
      <c r="A113" s="82"/>
      <c r="B113" s="83" t="s">
        <v>111</v>
      </c>
      <c r="C113" s="84">
        <v>0</v>
      </c>
      <c r="D113" s="84">
        <v>0</v>
      </c>
      <c r="E113" s="84">
        <v>0</v>
      </c>
      <c r="F113" s="84">
        <v>0</v>
      </c>
      <c r="G113" s="84">
        <v>0</v>
      </c>
      <c r="H113" s="84">
        <v>1.53</v>
      </c>
      <c r="I113" s="84">
        <v>1.1299999999999999</v>
      </c>
      <c r="J113" s="84">
        <v>0</v>
      </c>
      <c r="K113" s="84">
        <v>0</v>
      </c>
      <c r="L113" s="84">
        <v>1.47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1.88</v>
      </c>
      <c r="S113" s="84">
        <v>0.37</v>
      </c>
      <c r="T113" s="84">
        <v>0</v>
      </c>
      <c r="U113" s="84">
        <v>0</v>
      </c>
      <c r="V113" s="84">
        <v>2.31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84">
        <v>0.32</v>
      </c>
      <c r="AC113" s="84">
        <v>0.02</v>
      </c>
      <c r="AD113" s="84">
        <v>0</v>
      </c>
      <c r="AE113" s="84">
        <v>0</v>
      </c>
      <c r="AF113" s="84">
        <v>0.75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v>0.41</v>
      </c>
      <c r="AM113" s="84">
        <v>0</v>
      </c>
      <c r="AN113" s="84">
        <v>0</v>
      </c>
      <c r="AO113" s="84">
        <v>0</v>
      </c>
      <c r="AP113" s="84">
        <v>0.7</v>
      </c>
      <c r="AQ113" s="84">
        <v>0</v>
      </c>
      <c r="AR113" s="84">
        <v>0</v>
      </c>
      <c r="AS113" s="84">
        <v>0</v>
      </c>
      <c r="AT113" s="84">
        <v>0</v>
      </c>
      <c r="AU113" s="84">
        <v>0</v>
      </c>
      <c r="AV113" s="84">
        <v>5.73</v>
      </c>
      <c r="AW113" s="84">
        <v>2.2200000000000002</v>
      </c>
      <c r="AX113" s="84">
        <v>0</v>
      </c>
      <c r="AY113" s="84">
        <v>0</v>
      </c>
      <c r="AZ113" s="84">
        <v>15.64</v>
      </c>
      <c r="BA113" s="84">
        <v>0</v>
      </c>
      <c r="BB113" s="84">
        <v>0</v>
      </c>
      <c r="BC113" s="84">
        <v>0</v>
      </c>
      <c r="BD113" s="84">
        <v>0</v>
      </c>
      <c r="BE113" s="84">
        <v>0</v>
      </c>
      <c r="BF113" s="84">
        <v>16.41</v>
      </c>
      <c r="BG113" s="84">
        <v>4.13</v>
      </c>
      <c r="BH113" s="84">
        <v>0.1</v>
      </c>
      <c r="BI113" s="84">
        <v>0</v>
      </c>
      <c r="BJ113" s="84">
        <v>15.41</v>
      </c>
      <c r="BK113" s="85">
        <f>SUM(C113:BJ113)</f>
        <v>70.53</v>
      </c>
    </row>
    <row r="114" spans="1:63" ht="13.5" thickBot="1" x14ac:dyDescent="0.25">
      <c r="A114" s="54"/>
      <c r="B114" s="55" t="s">
        <v>94</v>
      </c>
      <c r="C114" s="56">
        <f>SUM(C113)</f>
        <v>0</v>
      </c>
      <c r="D114" s="56">
        <f t="shared" ref="D114:BK114" si="19">SUM(D113)</f>
        <v>0</v>
      </c>
      <c r="E114" s="56">
        <f t="shared" si="19"/>
        <v>0</v>
      </c>
      <c r="F114" s="56">
        <f t="shared" si="19"/>
        <v>0</v>
      </c>
      <c r="G114" s="56">
        <f t="shared" si="19"/>
        <v>0</v>
      </c>
      <c r="H114" s="56">
        <f t="shared" si="19"/>
        <v>1.53</v>
      </c>
      <c r="I114" s="56">
        <f t="shared" si="19"/>
        <v>1.1299999999999999</v>
      </c>
      <c r="J114" s="56">
        <f t="shared" si="19"/>
        <v>0</v>
      </c>
      <c r="K114" s="56">
        <f t="shared" si="19"/>
        <v>0</v>
      </c>
      <c r="L114" s="56">
        <f t="shared" si="19"/>
        <v>1.47</v>
      </c>
      <c r="M114" s="56">
        <f t="shared" si="19"/>
        <v>0</v>
      </c>
      <c r="N114" s="56">
        <f t="shared" si="19"/>
        <v>0</v>
      </c>
      <c r="O114" s="56">
        <f t="shared" si="19"/>
        <v>0</v>
      </c>
      <c r="P114" s="56">
        <f t="shared" si="19"/>
        <v>0</v>
      </c>
      <c r="Q114" s="56">
        <f t="shared" si="19"/>
        <v>0</v>
      </c>
      <c r="R114" s="56">
        <f t="shared" si="19"/>
        <v>1.88</v>
      </c>
      <c r="S114" s="56">
        <f t="shared" si="19"/>
        <v>0.37</v>
      </c>
      <c r="T114" s="56">
        <f t="shared" si="19"/>
        <v>0</v>
      </c>
      <c r="U114" s="56">
        <f t="shared" si="19"/>
        <v>0</v>
      </c>
      <c r="V114" s="56">
        <f t="shared" si="19"/>
        <v>2.31</v>
      </c>
      <c r="W114" s="56">
        <f t="shared" si="19"/>
        <v>0</v>
      </c>
      <c r="X114" s="56">
        <f t="shared" si="19"/>
        <v>0</v>
      </c>
      <c r="Y114" s="56">
        <f t="shared" si="19"/>
        <v>0</v>
      </c>
      <c r="Z114" s="56">
        <f t="shared" si="19"/>
        <v>0</v>
      </c>
      <c r="AA114" s="56">
        <f t="shared" si="19"/>
        <v>0</v>
      </c>
      <c r="AB114" s="56">
        <f t="shared" si="19"/>
        <v>0.32</v>
      </c>
      <c r="AC114" s="56">
        <f t="shared" si="19"/>
        <v>0.02</v>
      </c>
      <c r="AD114" s="56">
        <f t="shared" si="19"/>
        <v>0</v>
      </c>
      <c r="AE114" s="56">
        <f t="shared" si="19"/>
        <v>0</v>
      </c>
      <c r="AF114" s="56">
        <f t="shared" si="19"/>
        <v>0.75</v>
      </c>
      <c r="AG114" s="56">
        <f t="shared" si="19"/>
        <v>0</v>
      </c>
      <c r="AH114" s="56">
        <f t="shared" si="19"/>
        <v>0</v>
      </c>
      <c r="AI114" s="56">
        <f t="shared" si="19"/>
        <v>0</v>
      </c>
      <c r="AJ114" s="56">
        <f t="shared" si="19"/>
        <v>0</v>
      </c>
      <c r="AK114" s="56">
        <f t="shared" si="19"/>
        <v>0</v>
      </c>
      <c r="AL114" s="56">
        <f t="shared" si="19"/>
        <v>0.41</v>
      </c>
      <c r="AM114" s="56">
        <f t="shared" si="19"/>
        <v>0</v>
      </c>
      <c r="AN114" s="56">
        <f t="shared" si="19"/>
        <v>0</v>
      </c>
      <c r="AO114" s="56">
        <f t="shared" si="19"/>
        <v>0</v>
      </c>
      <c r="AP114" s="56">
        <f t="shared" si="19"/>
        <v>0.7</v>
      </c>
      <c r="AQ114" s="56">
        <f t="shared" si="19"/>
        <v>0</v>
      </c>
      <c r="AR114" s="56">
        <f t="shared" si="19"/>
        <v>0</v>
      </c>
      <c r="AS114" s="56">
        <f t="shared" si="19"/>
        <v>0</v>
      </c>
      <c r="AT114" s="56">
        <f t="shared" si="19"/>
        <v>0</v>
      </c>
      <c r="AU114" s="56">
        <f t="shared" si="19"/>
        <v>0</v>
      </c>
      <c r="AV114" s="56">
        <f t="shared" si="19"/>
        <v>5.73</v>
      </c>
      <c r="AW114" s="56">
        <f t="shared" si="19"/>
        <v>2.2200000000000002</v>
      </c>
      <c r="AX114" s="56">
        <f t="shared" si="19"/>
        <v>0</v>
      </c>
      <c r="AY114" s="56">
        <f t="shared" si="19"/>
        <v>0</v>
      </c>
      <c r="AZ114" s="56">
        <f t="shared" si="19"/>
        <v>15.64</v>
      </c>
      <c r="BA114" s="56">
        <f t="shared" si="19"/>
        <v>0</v>
      </c>
      <c r="BB114" s="56">
        <f t="shared" si="19"/>
        <v>0</v>
      </c>
      <c r="BC114" s="56">
        <f t="shared" si="19"/>
        <v>0</v>
      </c>
      <c r="BD114" s="56">
        <f t="shared" si="19"/>
        <v>0</v>
      </c>
      <c r="BE114" s="56">
        <f t="shared" si="19"/>
        <v>0</v>
      </c>
      <c r="BF114" s="56">
        <f t="shared" si="19"/>
        <v>16.41</v>
      </c>
      <c r="BG114" s="56">
        <f t="shared" si="19"/>
        <v>4.13</v>
      </c>
      <c r="BH114" s="56">
        <f t="shared" si="19"/>
        <v>0.1</v>
      </c>
      <c r="BI114" s="56">
        <f t="shared" si="19"/>
        <v>0</v>
      </c>
      <c r="BJ114" s="56">
        <f t="shared" si="19"/>
        <v>15.41</v>
      </c>
      <c r="BK114" s="56">
        <f t="shared" si="19"/>
        <v>70.53</v>
      </c>
    </row>
    <row r="115" spans="1:63" x14ac:dyDescent="0.2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</row>
    <row r="116" spans="1:63" x14ac:dyDescent="0.2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8"/>
    </row>
    <row r="117" spans="1:63" x14ac:dyDescent="0.2">
      <c r="A117" s="86"/>
      <c r="B117" s="89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</row>
    <row r="118" spans="1:63" x14ac:dyDescent="0.2">
      <c r="A118" s="86"/>
      <c r="B118" s="90" t="s">
        <v>112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6"/>
    </row>
    <row r="119" spans="1:63" x14ac:dyDescent="0.2">
      <c r="A119" s="86"/>
      <c r="B119" s="90" t="s">
        <v>113</v>
      </c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</row>
    <row r="120" spans="1:63" x14ac:dyDescent="0.2">
      <c r="A120" s="86"/>
      <c r="B120" s="90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</row>
    <row r="121" spans="1:63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</row>
    <row r="122" spans="1:63" x14ac:dyDescent="0.2">
      <c r="A122" s="86"/>
      <c r="B122" s="90" t="s">
        <v>114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</row>
    <row r="123" spans="1:63" x14ac:dyDescent="0.2">
      <c r="A123" s="86"/>
      <c r="B123" s="90" t="s">
        <v>115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</row>
    <row r="124" spans="1:63" x14ac:dyDescent="0.2">
      <c r="A124" s="86"/>
      <c r="B124" s="90" t="s">
        <v>116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</row>
    <row r="125" spans="1:63" x14ac:dyDescent="0.2">
      <c r="A125" s="86"/>
      <c r="B125" s="90" t="s">
        <v>117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</row>
    <row r="126" spans="1:63" x14ac:dyDescent="0.2">
      <c r="A126" s="86"/>
      <c r="B126" s="90" t="s">
        <v>118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</row>
    <row r="127" spans="1:63" x14ac:dyDescent="0.2">
      <c r="A127" s="86"/>
      <c r="B127" s="90" t="s">
        <v>119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367148-6CDA-4F89-B53D-1953501DC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02BDFA-9751-4198-BB9B-2F9B9C652E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8A54D-E785-409E-912B-FA093F070BE9}">
  <ds:schemaRefs>
    <ds:schemaRef ds:uri="http://purl.org/dc/elements/1.1/"/>
    <ds:schemaRef ds:uri="http://purl.org/dc/dcmitype/"/>
    <ds:schemaRef ds:uri="http://schemas.microsoft.com/sharepoint/v3"/>
    <ds:schemaRef ds:uri="http://schemas.microsoft.com/office/2006/metadata/properties"/>
    <ds:schemaRef ds:uri="9d6648c5-053f-440f-a844-f728cd998535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b6de568-91ed-4883-9cbc-81954b915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2022-12-07T10:39:23Z</dcterms:created>
  <dcterms:modified xsi:type="dcterms:W3CDTF">2022-12-07T10:40:35Z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